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49" documentId="13_ncr:1_{F6CB121F-512D-4AA6-A0C1-0FB36C537598}" xr6:coauthVersionLast="47" xr6:coauthVersionMax="47" xr10:uidLastSave="{1ACB40EF-6DB7-4CCA-B770-CA81AD7C139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G5" i="2"/>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G2" i="1"/>
  <c r="I2" i="1"/>
  <c r="J2" i="1"/>
  <c r="L2" i="1"/>
  <c r="I3" i="1"/>
  <c r="I4" i="1"/>
  <c r="I5" i="1"/>
  <c r="I6" i="1"/>
  <c r="I7" i="1"/>
  <c r="I8" i="1"/>
  <c r="I9" i="1"/>
  <c r="I10" i="1"/>
  <c r="I11" i="1"/>
  <c r="I12" i="1"/>
  <c r="I13" i="1"/>
  <c r="I14" i="1"/>
  <c r="I15" i="1"/>
  <c r="I16" i="1"/>
  <c r="I17" i="1"/>
  <c r="I18" i="1"/>
  <c r="I19" i="1"/>
  <c r="I2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<sst xmlns="http://schemas.openxmlformats.org/spreadsheetml/2006/main" count="178586" uniqueCount="39075">
  <si>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</si>
  <si>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</si>
  <si>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</si>
  <si>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</si>
  <si>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</si>
  <si>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</si>
  <si>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</si>
  <si>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</si>
  <si>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</si>
  <si>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</si>
  <si>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</si>
  <si>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</si>
  <si>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</si>
  <si>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</si>
  <si>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</si>
  <si>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</si>
  <si>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</si>
  <si>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</si>
  <si>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</si>
  <si>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</si>
  <si>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</si>
  <si>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</si>
  <si>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</si>
  <si>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</si>
  <si>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</si>
  <si>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</si>
  <si>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</si>
  <si>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</si>
  <si>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</si>
  <si>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</si>
  <si>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</si>
  <si>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</si>
  <si>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</si>
  <si>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</si>
  <si>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</si>
  <si>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</si>
  <si>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</si>
  <si>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</si>
  <si>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</si>
  <si>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</si>
  <si>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</si>
  <si>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</si>
  <si>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</si>
  <si>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</si>
  <si>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</si>
  <si>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</si>
  <si>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</si>
  <si>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</si>
  <si>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</si>
  <si>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</si>
  <si>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</si>
  <si>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</si>
  <si>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</si>
  <si>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</si>
  <si>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</si>
  <si>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</si>
  <si>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</si>
  <si>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</si>
  <si>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</si>
  <si>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</si>
  <si>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</si>
  <si>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</si>
  <si>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</si>
  <si>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</si>
  <si>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</si>
  <si>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</si>
  <si>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</si>
  <si>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</si>
  <si>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</si>
  <si>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</si>
  <si>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</si>
  <si>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</si>
  <si>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</si>
  <si>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</si>
  <si>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</si>
  <si>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</si>
  <si>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</si>
  <si>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</si>
  <si>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</si>
  <si>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</si>
  <si>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</si>
  <si>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</si>
  <si>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</si>
  <si>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</si>
  <si>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</si>
  <si>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</si>
  <si>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</si>
  <si>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</si>
  <si>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</si>
  <si>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</si>
  <si>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</si>
  <si>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</si>
  <si>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</si>
  <si>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</si>
  <si>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</si>
  <si>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</si>
  <si>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</si>
  <si>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</si>
  <si>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</si>
  <si>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</si>
  <si>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</si>
  <si>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</si>
  <si>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</si>
  <si>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</si>
  <si>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</si>
  <si>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</si>
  <si>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</si>
  <si>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</si>
  <si>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</si>
  <si>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</si>
  <si>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</si>
  <si>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</si>
  <si>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</si>
  <si>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</si>
  <si>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</si>
  <si>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</si>
  <si>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</si>
  <si>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</si>
  <si>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</si>
  <si>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</si>
  <si>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</si>
  <si>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</si>
  <si>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</si>
  <si>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</si>
  <si>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</si>
  <si>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</si>
  <si>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</si>
  <si>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</si>
  <si>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</si>
  <si>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</si>
  <si>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</si>
  <si>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</si>
  <si>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</si>
  <si>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</si>
  <si>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</si>
  <si>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</si>
  <si>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</si>
  <si>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</si>
  <si>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</si>
  <si>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</si>
  <si>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</si>
  <si>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</si>
  <si>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</si>
  <si>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</si>
  <si>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</si>
  <si>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</si>
  <si>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</si>
  <si>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</si>
  <si>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</si>
  <si>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</si>
  <si>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</si>
  <si>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</si>
  <si>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</si>
  <si>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</si>
  <si>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</si>
  <si>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</si>
  <si>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</si>
  <si>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</si>
  <si>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</si>
  <si>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</si>
  <si>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</si>
  <si>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</si>
  <si>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</si>
  <si>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</si>
  <si>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</si>
  <si>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</si>
  <si>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</si>
  <si>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</si>
  <si>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</si>
  <si>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</si>
  <si>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</si>
  <si>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</si>
  <si>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</si>
  <si>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</si>
  <si>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</si>
  <si>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</si>
  <si>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</si>
  <si>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</si>
  <si>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</si>
  <si>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</si>
  <si>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</si>
  <si>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</si>
  <si>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</si>
  <si>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</si>
  <si>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</si>
  <si>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</si>
  <si>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</si>
  <si>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</si>
  <si>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</si>
  <si>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</si>
  <si>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</si>
  <si>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</si>
  <si>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</si>
  <si>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</si>
  <si>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</si>
  <si>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</si>
  <si>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</si>
  <si>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</si>
  <si>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</si>
  <si>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</si>
  <si>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</si>
  <si>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</si>
  <si>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</si>
  <si>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</si>
  <si>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</si>
  <si>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</si>
  <si>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</si>
  <si>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</si>
  <si>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</si>
  <si>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</si>
  <si>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</si>
  <si>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</si>
  <si>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</si>
  <si>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</si>
  <si>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</si>
  <si>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</si>
  <si>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</si>
  <si>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</si>
  <si>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</si>
  <si>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</si>
  <si>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</si>
  <si>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</si>
  <si>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</si>
  <si>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</si>
  <si>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</si>
  <si>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</si>
  <si>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</si>
  <si>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</si>
  <si>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</si>
  <si>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</si>
  <si>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</si>
  <si>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</si>
  <si>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</si>
  <si>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</si>
  <si>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</si>
  <si>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</si>
  <si>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</si>
  <si>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</si>
  <si>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</si>
  <si>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</si>
  <si>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</si>
  <si>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</si>
  <si>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</si>
  <si>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</si>
  <si>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</si>
  <si>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</si>
  <si>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</si>
  <si>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</si>
  <si>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</si>
  <si>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</si>
  <si>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</si>
  <si>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</si>
  <si>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</si>
  <si>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</si>
  <si>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</si>
  <si>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</si>
  <si>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</si>
  <si>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</si>
  <si>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</si>
  <si>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</si>
  <si>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</si>
  <si>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</si>
  <si>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</si>
  <si>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</si>
  <si>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</si>
  <si>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</si>
  <si>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</si>
  <si>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</si>
  <si>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</si>
  <si>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</si>
  <si>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</si>
  <si>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</si>
  <si>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</si>
  <si>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</si>
  <si>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</si>
  <si>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</si>
  <si>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</si>
  <si>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</si>
  <si>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</si>
  <si>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</si>
  <si>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</si>
  <si>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</si>
  <si>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</si>
  <si>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</si>
  <si>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</si>
  <si>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</si>
  <si>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</si>
  <si>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</si>
  <si>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</si>
  <si>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</si>
  <si>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</si>
  <si>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</si>
  <si>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</si>
  <si>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</si>
  <si>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</si>
  <si>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</si>
  <si>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</si>
  <si>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</si>
  <si>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</si>
  <si>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</si>
  <si>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</si>
  <si>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</si>
  <si>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</si>
  <si>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</si>
  <si>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</si>
  <si>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</si>
  <si>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</si>
  <si>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</si>
  <si>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</si>
  <si>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</si>
  <si>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</si>
  <si>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</si>
  <si>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</si>
  <si>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</si>
  <si>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</si>
  <si>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</si>
  <si>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</si>
  <si>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</si>
  <si>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</si>
  <si>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</si>
  <si>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</si>
  <si>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</si>
  <si>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</si>
  <si>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</si>
  <si>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</si>
  <si>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</si>
  <si>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</si>
  <si>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</si>
  <si>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</si>
  <si>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</si>
  <si>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</si>
  <si>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</si>
  <si>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</si>
  <si>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</si>
  <si>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</si>
  <si>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</si>
  <si>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</si>
  <si>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</si>
  <si>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</si>
  <si>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</si>
  <si>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</si>
  <si>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</si>
  <si>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</si>
  <si>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</si>
  <si>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</si>
  <si>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</si>
  <si>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</si>
  <si>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</si>
  <si>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</si>
  <si>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</si>
  <si>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</si>
  <si>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</si>
  <si>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</si>
  <si>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</si>
  <si>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</si>
  <si>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</si>
  <si>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</si>
  <si>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</si>
  <si>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</si>
  <si>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</si>
  <si>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</si>
  <si>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</si>
  <si>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</si>
  <si>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</si>
  <si>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</si>
  <si>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</si>
  <si>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</si>
  <si>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</si>
  <si>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</si>
  <si>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</si>
  <si>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</si>
  <si>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</si>
  <si>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</si>
  <si>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</si>
  <si>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</si>
  <si>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</si>
  <si>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</si>
  <si>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</si>
  <si>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</si>
  <si>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</si>
  <si>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</si>
  <si>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</si>
  <si>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</si>
  <si>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</si>
  <si>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</si>
  <si>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</si>
  <si>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</si>
  <si>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</si>
  <si>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</si>
  <si>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</si>
  <si>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</si>
  <si>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</si>
  <si>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</si>
  <si>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</si>
  <si>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</si>
  <si>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</si>
  <si>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</si>
  <si>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</si>
  <si>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</si>
  <si>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</si>
  <si>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</si>
  <si>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</si>
  <si>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</si>
  <si>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</si>
  <si>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</si>
  <si>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</si>
  <si>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</si>
  <si>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</si>
  <si>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</si>
  <si>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</si>
  <si>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</si>
  <si>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</si>
  <si>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</si>
  <si>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</si>
  <si>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</si>
  <si>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</si>
  <si>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</si>
  <si>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</si>
  <si>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</si>
  <si>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</si>
  <si>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</si>
  <si>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</si>
  <si>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</si>
  <si>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</si>
  <si>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</si>
  <si>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</si>
  <si>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</si>
  <si>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</si>
  <si>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</si>
  <si>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</si>
  <si>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</si>
  <si>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</si>
  <si>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</si>
  <si>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</si>
  <si>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</si>
  <si>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</si>
  <si>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</si>
  <si>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</si>
  <si>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</si>
  <si>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</si>
  <si>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</si>
  <si>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</si>
  <si>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</si>
  <si>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</si>
  <si>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</si>
  <si>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</si>
  <si>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</si>
  <si>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</si>
  <si>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</si>
  <si>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</si>
  <si>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</si>
  <si>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</si>
  <si>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</si>
  <si>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</si>
  <si>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</si>
  <si>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</si>
  <si>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</si>
  <si>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</si>
  <si>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</si>
  <si>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</si>
  <si>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</si>
  <si>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</si>
  <si>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</si>
  <si>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</si>
  <si>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</si>
  <si>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</si>
  <si>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</si>
  <si>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</si>
  <si>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</si>
  <si>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</si>
  <si>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</si>
  <si>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</si>
  <si>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</si>
  <si>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</si>
  <si>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</si>
  <si>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</si>
  <si>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</si>
  <si>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</si>
  <si>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</si>
  <si>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</si>
  <si>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</si>
  <si>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</si>
  <si>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</si>
  <si>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</si>
  <si>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</si>
  <si>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</si>
  <si>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</si>
  <si>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</si>
  <si>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</si>
  <si>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</si>
  <si>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</si>
  <si>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</si>
  <si>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</si>
  <si>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</si>
  <si>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</si>
  <si>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</si>
  <si>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</si>
  <si>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</si>
  <si>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</si>
  <si>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</si>
  <si>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</si>
  <si>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</si>
  <si>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</si>
  <si>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</si>
  <si>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</si>
  <si>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</si>
  <si>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</si>
  <si>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</si>
  <si>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</si>
  <si>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</si>
  <si>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</si>
  <si>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</si>
  <si>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</si>
  <si>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</si>
  <si>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</si>
  <si>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</si>
  <si>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</si>
  <si>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</si>
  <si>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</si>
  <si>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</si>
  <si>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</si>
  <si>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</si>
  <si>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</si>
  <si>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</si>
  <si>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</si>
  <si>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</si>
  <si>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</si>
  <si>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</si>
  <si>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</si>
  <si>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</si>
  <si>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</si>
  <si>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</si>
  <si>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</si>
  <si>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</si>
  <si>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</si>
  <si>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</si>
  <si>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</si>
  <si>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</si>
  <si>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</si>
  <si>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</si>
  <si>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</si>
  <si>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</si>
  <si>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</si>
  <si>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</si>
  <si>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</si>
  <si>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</si>
  <si>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</si>
  <si>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</si>
  <si>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</si>
  <si>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</si>
  <si>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</si>
  <si>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</si>
  <si>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</si>
  <si>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</si>
  <si>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</si>
  <si>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</si>
  <si>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</si>
  <si>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</si>
  <si>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</si>
  <si>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</si>
  <si>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</si>
  <si>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</si>
  <si>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</si>
  <si>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</si>
  <si>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</si>
  <si>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</si>
  <si>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</si>
  <si>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</si>
  <si>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</si>
  <si>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</si>
  <si>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</si>
  <si>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</si>
  <si>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</si>
  <si>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</si>
  <si>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</si>
  <si>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</si>
  <si>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</si>
  <si>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</si>
  <si>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</si>
  <si>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</si>
  <si>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</si>
  <si>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</si>
  <si>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</si>
  <si>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</si>
  <si>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</si>
  <si>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</si>
  <si>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</si>
  <si>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</si>
  <si>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</si>
  <si>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</si>
  <si>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</si>
  <si>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</si>
  <si>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</si>
  <si>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</si>
  <si>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</si>
  <si>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</si>
  <si>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</si>
  <si>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</si>
  <si>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</si>
  <si>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</si>
  <si>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</si>
  <si>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</si>
  <si>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</si>
  <si>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</si>
  <si>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</si>
  <si>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</si>
  <si>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</si>
  <si>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</si>
  <si>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</si>
  <si>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</si>
  <si>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</si>
  <si>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</si>
  <si>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</si>
  <si>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</si>
  <si>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</si>
  <si>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</si>
  <si>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</si>
  <si>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</si>
  <si>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</si>
  <si>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</si>
  <si>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</si>
  <si>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</si>
  <si>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</si>
  <si>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</si>
  <si>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</si>
  <si>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</si>
  <si>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</si>
  <si>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</si>
  <si>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</si>
  <si>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</si>
  <si>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</si>
  <si>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</si>
  <si>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</si>
  <si>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</si>
  <si>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</si>
  <si>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</si>
  <si>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</si>
  <si>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</si>
  <si>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</si>
  <si>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</si>
  <si>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</si>
  <si>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</si>
  <si>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</si>
  <si>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</si>
  <si>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</si>
  <si>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</si>
  <si>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</si>
  <si>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</si>
  <si>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</si>
  <si>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</si>
  <si>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</si>
  <si>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</si>
  <si>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</si>
  <si>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</si>
  <si>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</si>
  <si>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</si>
  <si>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</si>
  <si>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</si>
  <si>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</si>
  <si>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</si>
  <si>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</si>
  <si>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</si>
  <si>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</si>
  <si>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</si>
  <si>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</si>
  <si>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</si>
  <si>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</si>
  <si>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</si>
  <si>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</si>
  <si>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</si>
  <si>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</si>
  <si>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</si>
  <si>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</si>
  <si>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</si>
  <si>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</si>
  <si>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</si>
  <si>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</si>
  <si>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</si>
  <si>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</si>
  <si>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</si>
  <si>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</si>
  <si>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</si>
  <si>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</si>
  <si>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</si>
  <si>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</si>
  <si>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</si>
  <si>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</si>
  <si>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</si>
  <si>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</si>
  <si>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</si>
  <si>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</si>
  <si>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</si>
  <si>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</si>
  <si>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</si>
  <si>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</si>
  <si>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</si>
  <si>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</si>
  <si>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</si>
  <si>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</si>
  <si>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</si>
  <si>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</si>
  <si>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</si>
  <si>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</si>
  <si>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</si>
  <si>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</si>
  <si>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</si>
  <si>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</si>
  <si>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</si>
  <si>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</si>
  <si>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</si>
  <si>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</si>
  <si>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</si>
  <si>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</si>
  <si>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</si>
  <si>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</si>
  <si>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</si>
  <si>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</si>
  <si>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</si>
  <si>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</si>
  <si>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</si>
  <si>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</si>
  <si>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</si>
  <si>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</si>
  <si>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</si>
  <si>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</si>
  <si>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</si>
  <si>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</si>
  <si>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</si>
  <si>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</si>
  <si>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</si>
  <si>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</si>
  <si>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</si>
  <si>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</si>
  <si>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</si>
  <si>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</si>
  <si>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</si>
  <si>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</si>
  <si>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</si>
  <si>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</si>
  <si>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</si>
  <si>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</si>
  <si>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</si>
  <si>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</si>
  <si>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</si>
  <si>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</si>
  <si>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</si>
  <si>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</si>
  <si>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</si>
  <si>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</si>
  <si>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</si>
  <si>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</si>
  <si>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</si>
  <si>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</si>
  <si>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</si>
  <si>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</si>
  <si>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</si>
  <si>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</si>
  <si>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</si>
  <si>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</si>
  <si>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</si>
  <si>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</si>
  <si>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</si>
  <si>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</si>
  <si>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</si>
  <si>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</si>
  <si>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</si>
  <si>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</si>
  <si>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</si>
  <si>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</si>
  <si>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</si>
  <si>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</si>
  <si>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</si>
  <si>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</si>
  <si>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</si>
  <si>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</si>
  <si>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</si>
  <si>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</si>
  <si>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</si>
  <si>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</si>
  <si>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</si>
  <si>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</si>
  <si>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</si>
  <si>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</si>
  <si>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</si>
  <si>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</si>
  <si>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</si>
  <si>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</si>
  <si>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</si>
  <si>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</si>
  <si>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</si>
  <si>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</si>
  <si>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</si>
  <si>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</si>
  <si>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</si>
  <si>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</si>
  <si>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</si>
  <si>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</si>
  <si>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</si>
  <si>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</si>
  <si>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</si>
  <si>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</si>
  <si>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</si>
  <si>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</si>
  <si>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</si>
  <si>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</si>
  <si>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</si>
  <si>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</si>
  <si>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</si>
  <si>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</si>
  <si>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</si>
  <si>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</si>
  <si>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</si>
  <si>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</si>
  <si>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</si>
  <si>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</si>
  <si>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</si>
  <si>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</si>
  <si>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</si>
  <si>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</si>
  <si>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</si>
  <si>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</si>
  <si>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</si>
  <si>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</si>
  <si>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</si>
  <si>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</si>
  <si>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</si>
  <si>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</si>
  <si>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</si>
  <si>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</si>
  <si>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</si>
  <si>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</si>
  <si>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</si>
  <si>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</si>
  <si>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</si>
  <si>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</si>
  <si>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</si>
  <si>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</si>
  <si>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</si>
  <si>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</si>
  <si>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</si>
  <si>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</si>
  <si>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</si>
  <si>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</si>
  <si>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</si>
  <si>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</si>
  <si>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</si>
  <si>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</si>
  <si>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</si>
  <si>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</si>
  <si>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</si>
  <si>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</si>
  <si>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</si>
  <si>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</si>
  <si>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</si>
  <si>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</si>
  <si>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</si>
  <si>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</si>
  <si>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</si>
  <si>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</si>
  <si>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</si>
  <si>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</si>
  <si>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</si>
  <si>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</si>
  <si>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</si>
  <si>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</si>
  <si>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</si>
  <si>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</si>
  <si>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</si>
  <si>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</si>
  <si>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</si>
  <si>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</si>
  <si>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</si>
  <si>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</si>
  <si>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</si>
  <si>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</si>
  <si>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</si>
  <si>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</si>
  <si>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</si>
  <si>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</si>
  <si>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</si>
  <si>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</si>
  <si>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</si>
  <si>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</si>
  <si>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</si>
  <si>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</si>
  <si>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</si>
  <si>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</si>
  <si>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</si>
  <si>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</si>
  <si>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</si>
  <si>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</si>
  <si>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</si>
  <si>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</si>
  <si>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</si>
  <si>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</si>
  <si>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</si>
  <si>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</si>
  <si>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</si>
  <si>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</si>
  <si>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</si>
  <si>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</si>
  <si>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</si>
  <si>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</si>
  <si>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</si>
  <si>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</si>
  <si>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</si>
  <si>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</si>
  <si>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</si>
  <si>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</si>
  <si>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</si>
  <si>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</si>
  <si>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</si>
  <si>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</si>
  <si>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</si>
  <si>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</si>
  <si>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</si>
  <si>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</si>
  <si>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</si>
  <si>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</si>
  <si>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</si>
  <si>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</si>
  <si>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</si>
  <si>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</si>
  <si>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</si>
  <si>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</si>
  <si>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</si>
  <si>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</si>
  <si>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</si>
  <si>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</si>
  <si>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</si>
  <si>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</si>
  <si>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</si>
  <si>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</si>
  <si>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</si>
  <si>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</si>
  <si>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</si>
  <si>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</si>
  <si>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</si>
  <si>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</si>
  <si>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</si>
  <si>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</si>
  <si>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</si>
  <si>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</si>
  <si>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</si>
  <si>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</si>
  <si>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</si>
  <si>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</si>
  <si>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</si>
  <si>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</si>
  <si>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</si>
  <si>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</si>
  <si>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</si>
  <si>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</si>
  <si>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</si>
  <si>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</si>
  <si>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</si>
  <si>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</si>
  <si>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</si>
  <si>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</si>
  <si>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</si>
  <si>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</si>
  <si>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</si>
  <si>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</si>
  <si>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</si>
  <si>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</si>
  <si>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</si>
  <si>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</si>
  <si>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</si>
  <si>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</si>
  <si>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</si>
  <si>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</si>
  <si>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</si>
  <si>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</si>
  <si>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</si>
  <si>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</si>
  <si>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</si>
  <si>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</si>
  <si>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</si>
  <si>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</si>
  <si>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</si>
  <si>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</si>
  <si>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</si>
  <si>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</si>
  <si>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</si>
  <si>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</si>
  <si>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</si>
  <si>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</si>
  <si>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</si>
  <si>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</si>
  <si>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</si>
  <si>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</si>
  <si>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</si>
  <si>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</si>
  <si>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</si>
  <si>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</si>
  <si>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</si>
  <si>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</si>
  <si>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</si>
  <si>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</si>
  <si>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</si>
  <si>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</si>
  <si>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</si>
  <si>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</si>
  <si>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</si>
  <si>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</si>
  <si>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</si>
  <si>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</si>
  <si>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</si>
  <si>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</si>
  <si>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</si>
  <si>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</si>
  <si>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</si>
  <si>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</si>
  <si>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</si>
  <si>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</si>
  <si>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</si>
  <si>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</si>
  <si>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</si>
  <si>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</si>
  <si>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</si>
  <si>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</si>
  <si>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</si>
  <si>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</si>
  <si>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</si>
  <si>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</si>
  <si>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</si>
  <si>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</si>
  <si>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</si>
  <si>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</si>
  <si>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</si>
  <si>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</si>
  <si>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</si>
  <si>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</si>
  <si>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</si>
  <si>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</si>
  <si>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</si>
  <si>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</si>
  <si>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</si>
  <si>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</si>
  <si>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</si>
  <si>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</si>
  <si>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</si>
  <si>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</si>
  <si>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</si>
  <si>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</si>
  <si>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</si>
  <si>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</si>
  <si>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</si>
  <si>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</si>
  <si>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</si>
  <si>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</si>
  <si>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</si>
  <si>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</si>
  <si>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</si>
  <si>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</si>
  <si>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</si>
  <si>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</si>
  <si>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</si>
  <si>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</si>
  <si>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</si>
  <si>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</si>
  <si>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</si>
  <si>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</si>
  <si>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</si>
  <si>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</si>
  <si>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</si>
  <si>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</si>
  <si>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</si>
  <si>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</si>
  <si>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</si>
  <si>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</si>
  <si>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</si>
  <si>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</si>
  <si>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</si>
  <si>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</si>
  <si>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</si>
  <si>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</si>
  <si>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</si>
  <si>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</si>
  <si>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</si>
  <si>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</si>
  <si>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</si>
  <si>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</si>
  <si>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</si>
  <si>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</si>
  <si>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</si>
  <si>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</si>
  <si>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</si>
  <si>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</si>
  <si>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</si>
  <si>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</si>
  <si>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</si>
  <si>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</si>
  <si>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</si>
  <si>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</si>
  <si>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</si>
  <si>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</si>
  <si>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</si>
  <si>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</si>
  <si>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</si>
  <si>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</si>
  <si>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</si>
  <si>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</si>
  <si>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</si>
  <si>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</si>
  <si>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</si>
  <si>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</si>
  <si>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</si>
  <si>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</si>
  <si>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</si>
  <si>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</si>
  <si>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</si>
  <si>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</si>
  <si>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</si>
  <si>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</si>
  <si>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</si>
  <si>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</si>
  <si>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</si>
  <si>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</si>
  <si>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</si>
  <si>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</si>
  <si>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</si>
  <si>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</si>
  <si>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</si>
  <si>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</si>
  <si>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</si>
  <si>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</si>
  <si>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</si>
  <si>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</si>
  <si>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</si>
  <si>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</si>
  <si>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</si>
  <si>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</si>
  <si>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</si>
  <si>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</si>
  <si>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</si>
  <si>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</si>
  <si>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</si>
  <si>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</si>
  <si>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</si>
  <si>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</si>
  <si>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</si>
  <si>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</si>
  <si>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</si>
  <si>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</si>
  <si>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</si>
  <si>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</si>
  <si>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</si>
  <si>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</si>
  <si>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</si>
  <si>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</si>
  <si>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</si>
  <si>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</si>
  <si>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</si>
  <si>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</si>
  <si>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</si>
  <si>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</si>
  <si>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</si>
  <si>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</si>
  <si>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</si>
  <si>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</si>
  <si>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</si>
  <si>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</si>
  <si>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</si>
  <si>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</si>
  <si>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</si>
  <si>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</si>
  <si>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</si>
  <si>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</si>
  <si>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</si>
  <si>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</si>
  <si>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</si>
  <si>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</si>
  <si>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</si>
  <si>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</si>
  <si>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</si>
  <si>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</si>
  <si>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</si>
  <si>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</si>
  <si>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</si>
  <si>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</si>
  <si>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</si>
  <si>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</si>
  <si>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</si>
  <si>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</si>
  <si>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</si>
  <si>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</si>
  <si>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</si>
  <si>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</si>
  <si>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</si>
  <si>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</si>
  <si>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</si>
  <si>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</si>
  <si>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</si>
  <si>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</si>
  <si>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</si>
  <si>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</si>
  <si>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</si>
  <si>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</si>
  <si>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</si>
  <si>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</si>
  <si>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</si>
  <si>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</si>
  <si>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</si>
  <si>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</si>
  <si>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</si>
  <si>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</si>
  <si>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</si>
  <si>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</si>
  <si>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</si>
  <si>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</si>
  <si>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</si>
  <si>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</si>
  <si>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</si>
  <si>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</si>
  <si>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</si>
  <si>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</si>
  <si>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</si>
  <si>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</si>
  <si>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</si>
  <si>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</si>
  <si>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</si>
  <si>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</si>
  <si>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</si>
  <si>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</si>
  <si>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</si>
  <si>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</si>
  <si>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</si>
  <si>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</si>
  <si>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</si>
  <si>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</si>
  <si>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</si>
  <si>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</si>
  <si>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</si>
  <si>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</si>
  <si>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</si>
  <si>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</si>
  <si>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</si>
  <si>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</si>
  <si>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</si>
  <si>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</si>
  <si>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</si>
  <si>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</si>
  <si>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</si>
  <si>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</si>
  <si>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</si>
  <si>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</si>
  <si>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</si>
  <si>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</si>
  <si>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</si>
  <si>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</si>
  <si>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</si>
  <si>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</si>
  <si>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</si>
  <si>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</si>
  <si>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</si>
  <si>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</si>
  <si>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</si>
  <si>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</si>
  <si>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</si>
  <si>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</si>
  <si>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</si>
  <si>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</si>
  <si>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</si>
  <si>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</si>
  <si>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</si>
  <si>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</si>
  <si>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</si>
  <si>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</si>
  <si>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</si>
  <si>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</si>
  <si>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</si>
  <si>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</si>
  <si>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</si>
  <si>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</si>
  <si>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</si>
  <si>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</si>
  <si>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</si>
  <si>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</si>
  <si>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</si>
  <si>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</si>
  <si>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</si>
  <si>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</si>
  <si>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</si>
  <si>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</si>
  <si>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</si>
  <si>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</si>
  <si>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</si>
  <si>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</si>
  <si>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</si>
  <si>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</si>
  <si>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</si>
  <si>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</si>
  <si>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</si>
  <si>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</si>
  <si>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</si>
  <si>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</si>
  <si>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</si>
  <si>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</si>
  <si>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</si>
  <si>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</si>
  <si>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</si>
  <si>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</si>
  <si>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</si>
  <si>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</si>
  <si>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</si>
  <si>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</si>
  <si>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</si>
  <si>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</si>
  <si>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</si>
  <si>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</si>
  <si>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</si>
  <si>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</si>
  <si>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</si>
  <si>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</si>
  <si>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</si>
  <si>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</si>
  <si>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</si>
  <si>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</si>
  <si>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</si>
  <si>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</si>
  <si>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</si>
  <si>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</si>
  <si>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</si>
  <si>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</si>
  <si>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</si>
  <si>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</si>
  <si>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</si>
  <si>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</si>
  <si>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</si>
  <si>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</si>
  <si>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</si>
  <si>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</si>
  <si>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</si>
  <si>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</si>
  <si>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</si>
  <si>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</si>
  <si>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</si>
  <si>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</si>
  <si>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</si>
  <si>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</si>
  <si>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</si>
  <si>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</si>
  <si>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</si>
  <si>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</si>
  <si>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</si>
  <si>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</si>
  <si>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</si>
  <si>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</si>
  <si>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</si>
  <si>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</si>
  <si>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</si>
  <si>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</si>
  <si>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</si>
  <si>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</si>
  <si>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</si>
  <si>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</si>
  <si>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</si>
  <si>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</si>
  <si>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</si>
  <si>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</si>
  <si>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</si>
  <si>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</si>
  <si>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</si>
  <si>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</si>
  <si>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</si>
  <si>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</si>
  <si>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</si>
  <si>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</si>
  <si>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</si>
  <si>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</si>
  <si>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</si>
  <si>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</si>
  <si>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</si>
  <si>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</si>
  <si>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</si>
  <si>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</si>
  <si>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</si>
  <si>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</si>
  <si>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</si>
  <si>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</si>
  <si>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</si>
  <si>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</si>
  <si>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</si>
  <si>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</si>
  <si>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</si>
  <si>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</si>
  <si>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</si>
  <si>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</si>
  <si>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</si>
  <si>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</si>
  <si>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</si>
  <si>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</si>
  <si>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</si>
  <si>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</si>
  <si>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</si>
  <si>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</si>
  <si>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</si>
  <si>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</si>
  <si>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</si>
  <si>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</si>
  <si>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</si>
  <si>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</si>
  <si>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</si>
  <si>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</si>
  <si>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</si>
  <si>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</si>
  <si>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</si>
  <si>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</si>
  <si>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</si>
  <si>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</si>
  <si>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</si>
  <si>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</si>
  <si>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</si>
  <si>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</si>
  <si>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</si>
  <si>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</si>
  <si>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</si>
  <si>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</si>
  <si>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</si>
  <si>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</si>
  <si>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</si>
  <si>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</si>
  <si>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</si>
  <si>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</si>
  <si>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</si>
  <si>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</si>
  <si>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</si>
  <si>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</si>
  <si>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</si>
  <si>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</si>
  <si>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</si>
  <si>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</si>
  <si>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</si>
  <si>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</si>
  <si>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</si>
  <si>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</si>
  <si>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</si>
  <si>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</si>
  <si>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</si>
  <si>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</si>
  <si>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</si>
  <si>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</si>
  <si>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</si>
  <si>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</si>
  <si>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</si>
  <si>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</si>
  <si>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</si>
  <si>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</si>
  <si>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</si>
  <si>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</si>
  <si>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</si>
  <si>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</si>
  <si>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</si>
  <si>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</si>
  <si>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</si>
  <si>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</si>
  <si>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</si>
  <si>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</si>
  <si>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</si>
  <si>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</si>
  <si>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</si>
  <si>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</si>
  <si>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</si>
  <si>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</si>
  <si>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</si>
  <si>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</si>
  <si>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</si>
  <si>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</si>
  <si>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</si>
  <si>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</si>
  <si>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</si>
  <si>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</si>
  <si>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</si>
  <si>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</si>
  <si>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</si>
  <si>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</si>
  <si>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</si>
  <si>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</si>
  <si>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</si>
  <si>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</si>
  <si>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</si>
  <si>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</si>
  <si>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</si>
  <si>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</si>
  <si>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</si>
  <si>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</si>
  <si>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</si>
  <si>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</si>
  <si>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</si>
  <si>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</si>
  <si>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</si>
  <si>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</si>
  <si>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</si>
  <si>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</si>
  <si>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</si>
  <si>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</si>
  <si>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</si>
  <si>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</si>
  <si>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</si>
  <si>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</si>
  <si>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</si>
  <si>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</si>
  <si>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</si>
  <si>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</si>
  <si>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</si>
  <si>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</si>
  <si>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</si>
  <si>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</si>
  <si>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</si>
  <si>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</si>
  <si>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</si>
  <si>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</si>
  <si>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</si>
  <si>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</si>
  <si>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</si>
  <si>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</si>
  <si>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</si>
  <si>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</si>
  <si>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</si>
  <si>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</si>
  <si>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</si>
  <si>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</si>
  <si>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</si>
  <si>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</si>
  <si>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</si>
  <si>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</si>
  <si>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</si>
  <si>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</si>
  <si>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</si>
  <si>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</si>
  <si>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</si>
  <si>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</si>
  <si>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</si>
  <si>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</si>
  <si>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</si>
  <si>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</si>
  <si>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</si>
  <si>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</si>
  <si>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</si>
  <si>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</si>
  <si>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</si>
  <si>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</si>
  <si>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</si>
  <si>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</si>
  <si>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</si>
  <si>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</si>
  <si>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</si>
  <si>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</si>
  <si>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</si>
  <si>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</si>
  <si>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</si>
  <si>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</si>
  <si>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</si>
  <si>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</si>
  <si>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</si>
  <si>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</si>
  <si>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</si>
  <si>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</si>
  <si>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</si>
  <si>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</si>
  <si>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</si>
  <si>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</si>
  <si>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</si>
  <si>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</si>
  <si>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</si>
  <si>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</si>
  <si>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</si>
  <si>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</si>
  <si>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</si>
  <si>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</si>
  <si>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</si>
  <si>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</si>
  <si>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</si>
  <si>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</si>
  <si>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</si>
  <si>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</si>
  <si>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</si>
  <si>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</si>
  <si>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</si>
  <si>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</si>
  <si>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</si>
  <si>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</si>
  <si>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</si>
  <si>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</si>
  <si>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</si>
  <si>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</si>
  <si>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</si>
  <si>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</si>
  <si>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</si>
  <si>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</si>
  <si>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</si>
  <si>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</si>
  <si>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</si>
  <si>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</si>
  <si>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</si>
  <si>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</si>
  <si>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</si>
  <si>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</si>
  <si>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</si>
  <si>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</si>
  <si>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</si>
  <si>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</si>
  <si>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</si>
  <si>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</si>
  <si>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</si>
  <si>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</si>
  <si>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</si>
  <si>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</si>
  <si>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</si>
  <si>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</si>
  <si>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</si>
  <si>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</si>
  <si>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</si>
  <si>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</si>
  <si>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</si>
  <si>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</si>
  <si>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</si>
  <si>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</si>
  <si>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</si>
  <si>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</si>
  <si>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</si>
  <si>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</si>
  <si>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</si>
  <si>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</si>
  <si>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</si>
  <si>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</si>
  <si>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</si>
  <si>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</si>
  <si>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</si>
  <si>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</si>
  <si>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</si>
  <si>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</si>
  <si>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</si>
  <si>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</si>
  <si>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</si>
  <si>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</si>
  <si>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</si>
  <si>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</si>
  <si>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</si>
  <si>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</si>
  <si>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</si>
  <si>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</si>
  <si>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</si>
  <si>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</si>
  <si>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</si>
  <si>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</si>
  <si>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</si>
  <si>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</si>
  <si>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</si>
  <si>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</si>
  <si>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</si>
  <si>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</si>
  <si>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</si>
  <si>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</si>
  <si>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</si>
  <si>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</si>
  <si>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</si>
  <si>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</si>
  <si>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</si>
  <si>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</si>
  <si>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</si>
  <si>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</si>
  <si>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</si>
  <si>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</si>
  <si>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</si>
  <si>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</si>
  <si>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</si>
  <si>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</si>
  <si>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</si>
  <si>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</si>
  <si>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</si>
  <si>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</si>
  <si>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</si>
  <si>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</si>
  <si>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</si>
  <si>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</si>
  <si>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</si>
  <si>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</si>
  <si>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</si>
  <si>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</si>
  <si>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</si>
  <si>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</si>
  <si>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</si>
  <si>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</si>
  <si>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</si>
  <si>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</si>
  <si>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</si>
  <si>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</si>
  <si>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</si>
  <si>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</si>
  <si>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</si>
  <si>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</si>
  <si>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</si>
  <si>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</si>
  <si>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</si>
  <si>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</si>
  <si>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</si>
  <si>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</si>
  <si>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</si>
  <si>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</si>
  <si>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</si>
  <si>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</si>
  <si>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</si>
  <si>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</si>
  <si>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</si>
  <si>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</si>
  <si>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</si>
  <si>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</si>
  <si>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</si>
  <si>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</si>
  <si>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</si>
  <si>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</si>
  <si>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</si>
  <si>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</si>
  <si>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</si>
  <si>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</si>
  <si>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</si>
  <si>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</si>
  <si>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</si>
  <si>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</si>
  <si>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</si>
  <si>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</si>
  <si>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</si>
  <si>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</si>
  <si>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</si>
  <si>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</si>
  <si>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</si>
  <si>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</si>
  <si>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</si>
  <si>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</si>
  <si>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</si>
  <si>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</si>
  <si>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</si>
  <si>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</si>
  <si>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</si>
  <si>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</si>
  <si>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</si>
  <si>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</si>
  <si>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</si>
  <si>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</si>
  <si>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</si>
  <si>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</si>
  <si>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</si>
  <si>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</si>
  <si>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</si>
  <si>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</si>
  <si>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</si>
  <si>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</si>
  <si>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</si>
  <si>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</si>
  <si>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</si>
  <si>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</si>
  <si>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</si>
  <si>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</si>
  <si>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</si>
  <si>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</si>
  <si>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</si>
  <si>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</si>
  <si>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</si>
  <si>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</si>
  <si>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</si>
  <si>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</si>
  <si>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</si>
  <si>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</si>
  <si>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</si>
  <si>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</si>
  <si>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</si>
  <si>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</si>
  <si>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</si>
  <si>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</si>
  <si>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</si>
  <si>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</si>
  <si>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</si>
  <si>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</si>
  <si>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</si>
  <si>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</si>
  <si>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</si>
  <si>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</si>
  <si>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</si>
  <si>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</si>
  <si>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</si>
  <si>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</si>
  <si>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</si>
  <si>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</si>
  <si>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</si>
  <si>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</si>
  <si>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</si>
  <si>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</si>
  <si>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</si>
  <si>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</si>
  <si>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</si>
  <si>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</si>
  <si>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</si>
  <si>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</si>
  <si>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</si>
  <si>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</si>
  <si>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</si>
  <si>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</si>
  <si>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</si>
  <si>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</si>
  <si>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</si>
  <si>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</si>
  <si>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</si>
  <si>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</si>
  <si>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</si>
  <si>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</si>
  <si>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</si>
  <si>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</si>
  <si>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</si>
  <si>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</si>
  <si>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</si>
  <si>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</si>
  <si>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</si>
  <si>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</si>
  <si>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</si>
  <si>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</si>
  <si>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</si>
  <si>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</si>
  <si>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</si>
  <si>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</si>
  <si>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</si>
  <si>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</si>
  <si>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</si>
  <si>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</si>
  <si>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</si>
  <si>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</si>
  <si>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</si>
  <si>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</si>
  <si>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</si>
  <si>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</si>
  <si>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</si>
  <si>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</si>
  <si>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</si>
  <si>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</si>
  <si>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</si>
  <si>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</si>
  <si>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</si>
  <si>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</si>
  <si>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</si>
  <si>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</si>
  <si>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</si>
  <si>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</si>
  <si>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</si>
  <si>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</si>
  <si>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</si>
  <si>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</si>
  <si>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</si>
  <si>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</si>
  <si>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</si>
  <si>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</si>
  <si>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</si>
  <si>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</si>
  <si>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</si>
  <si>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</si>
  <si>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</si>
  <si>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</si>
  <si>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</si>
  <si>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</si>
  <si>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</si>
  <si>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</si>
  <si>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</si>
  <si>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</si>
  <si>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</si>
  <si>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</si>
  <si>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</si>
  <si>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</si>
  <si>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</si>
  <si>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</si>
  <si>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</si>
  <si>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</si>
  <si>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</si>
  <si>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</si>
  <si>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</si>
  <si>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</si>
  <si>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</si>
  <si>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</si>
  <si>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</si>
  <si>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</si>
  <si>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</si>
  <si>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</si>
  <si>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</si>
  <si>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</si>
  <si>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</si>
  <si>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</si>
  <si>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</si>
  <si>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</si>
  <si>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</si>
  <si>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</si>
  <si>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</si>
  <si>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</si>
  <si>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</si>
  <si>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</si>
  <si>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</si>
  <si>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</si>
  <si>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</si>
  <si>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</si>
  <si>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</si>
  <si>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</si>
  <si>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</si>
  <si>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</si>
  <si>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</si>
  <si>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</si>
  <si>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</si>
  <si>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</si>
  <si>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</si>
  <si>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</si>
  <si>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</si>
  <si>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</si>
  <si>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</si>
  <si>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</si>
  <si>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</si>
  <si>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</si>
  <si>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</si>
  <si>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</si>
  <si>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</si>
  <si>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</si>
  <si>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</si>
  <si>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</si>
  <si>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</si>
  <si>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</si>
  <si>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</si>
  <si>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</si>
  <si>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</si>
  <si>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</si>
  <si>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</si>
  <si>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</si>
  <si>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</si>
  <si>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</si>
  <si>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</si>
  <si>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</si>
  <si>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</si>
  <si>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</si>
  <si>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</si>
  <si>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</si>
  <si>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</si>
  <si>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</si>
  <si>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</si>
  <si>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</si>
  <si>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</si>
  <si>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</si>
  <si>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</si>
  <si>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</si>
  <si>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</si>
  <si>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</si>
  <si>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</si>
  <si>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</si>
  <si>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</si>
  <si>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</si>
  <si>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</si>
  <si>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</si>
  <si>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</si>
  <si>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</si>
  <si>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</si>
  <si>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</si>
  <si>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</si>
  <si>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</si>
  <si>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</si>
  <si>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</si>
  <si>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</si>
  <si>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</si>
  <si>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</si>
  <si>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</si>
  <si>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</si>
  <si>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</si>
  <si>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</si>
  <si>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</si>
  <si>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</si>
  <si>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</si>
  <si>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</si>
  <si>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</si>
  <si>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</si>
  <si>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</si>
  <si>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</si>
  <si>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</si>
  <si>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</si>
  <si>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</si>
  <si>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</si>
  <si>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</si>
  <si>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</si>
  <si>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</si>
  <si>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</si>
  <si>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</si>
  <si>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</si>
  <si>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</si>
  <si>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</si>
  <si>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</si>
  <si>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</si>
  <si>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</si>
  <si>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</si>
  <si>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</si>
  <si>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</si>
  <si>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</si>
  <si>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</si>
  <si>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</si>
  <si>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</si>
  <si>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</si>
  <si>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</si>
  <si>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</si>
  <si>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</si>
  <si>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</si>
  <si>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</si>
  <si>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</si>
  <si>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</si>
  <si>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</si>
  <si>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</si>
  <si>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</si>
  <si>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</si>
  <si>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</si>
  <si>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</si>
  <si>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</si>
  <si>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</si>
  <si>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</si>
  <si>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</si>
  <si>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</si>
  <si>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</si>
  <si>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</si>
  <si>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</si>
  <si>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</si>
  <si>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</si>
  <si>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</si>
  <si>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</si>
  <si>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</si>
  <si>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</si>
  <si>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</si>
  <si>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</si>
  <si>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</si>
  <si>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</si>
  <si>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</si>
  <si>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</si>
  <si>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</si>
  <si>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</si>
  <si>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</si>
  <si>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</si>
  <si>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</si>
  <si>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</si>
  <si>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</si>
  <si>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</si>
  <si>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</si>
  <si>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</si>
  <si>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</si>
  <si>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</si>
  <si>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</si>
  <si>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</si>
  <si>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</si>
  <si>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</si>
  <si>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</si>
  <si>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</si>
  <si>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</si>
  <si>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</si>
  <si>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</si>
  <si>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</si>
  <si>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</si>
  <si>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</si>
  <si>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</si>
  <si>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</si>
  <si>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</si>
  <si>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</si>
  <si>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</si>
  <si>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</si>
  <si>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</si>
  <si>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</si>
  <si>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</si>
  <si>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</si>
  <si>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</si>
  <si>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</si>
  <si>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</si>
  <si>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</si>
  <si>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</si>
  <si>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</si>
  <si>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</si>
  <si>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</si>
  <si>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</si>
  <si>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</si>
  <si>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</si>
  <si>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</si>
  <si>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</si>
  <si>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</si>
  <si>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</si>
  <si>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</si>
  <si>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</si>
  <si>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</si>
  <si>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</si>
  <si>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</si>
  <si>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</si>
  <si>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</si>
  <si>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</si>
  <si>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</si>
  <si>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</si>
  <si>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</si>
  <si>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</si>
  <si>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</si>
  <si>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</si>
  <si>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</si>
  <si>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</si>
  <si>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</si>
  <si>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</si>
  <si>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</si>
  <si>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</si>
  <si>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</si>
  <si>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</si>
  <si>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</si>
  <si>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</si>
  <si>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</si>
  <si>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</si>
  <si>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</si>
  <si>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</si>
  <si>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</si>
  <si>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</si>
  <si>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</si>
  <si>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</si>
  <si>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</si>
  <si>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</si>
  <si>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</si>
  <si>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</si>
  <si>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</si>
  <si>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</si>
  <si>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</si>
  <si>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</si>
  <si>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</si>
  <si>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</si>
  <si>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</si>
  <si>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</si>
  <si>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</si>
  <si>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</si>
  <si>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</si>
  <si>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</si>
  <si>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</si>
  <si>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</si>
  <si>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</si>
  <si>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</si>
  <si>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</si>
  <si>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</si>
  <si>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</si>
  <si>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</si>
  <si>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</si>
  <si>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</si>
  <si>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</si>
  <si>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</si>
  <si>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</si>
  <si>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</si>
  <si>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</si>
  <si>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</si>
  <si>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</si>
  <si>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</si>
  <si>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</si>
  <si>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</si>
  <si>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</si>
  <si>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</si>
  <si>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</si>
  <si>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</si>
  <si>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</si>
  <si>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</si>
  <si>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</si>
  <si>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</si>
  <si>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</si>
  <si>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</si>
  <si>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</si>
  <si>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</si>
  <si>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</si>
  <si>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</si>
  <si>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</si>
  <si>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</si>
  <si>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</si>
  <si>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</si>
  <si>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</si>
  <si>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</si>
  <si>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</si>
  <si>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</si>
  <si>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</si>
  <si>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</si>
  <si>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</si>
  <si>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</si>
  <si>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</si>
  <si>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</si>
  <si>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</si>
  <si>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</si>
  <si>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</si>
  <si>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</si>
  <si>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</si>
  <si>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</si>
  <si>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</si>
  <si>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</si>
  <si>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</si>
  <si>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</si>
  <si>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</si>
  <si>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</si>
  <si>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</si>
  <si>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</si>
  <si>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</si>
  <si>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</si>
  <si>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</si>
  <si>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</si>
  <si>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</si>
  <si>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</si>
  <si>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</si>
  <si>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</si>
  <si>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</si>
  <si>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</si>
  <si>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</si>
  <si>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</si>
  <si>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</si>
  <si>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</si>
  <si>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</si>
  <si>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</si>
  <si>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</si>
  <si>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</si>
  <si>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</si>
  <si>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</si>
  <si>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</si>
  <si>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</si>
  <si>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</si>
  <si>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</si>
  <si>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</si>
  <si>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</si>
  <si>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</si>
  <si>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</si>
  <si>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</si>
  <si>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</si>
  <si>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</si>
  <si>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</si>
  <si>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</si>
  <si>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</si>
  <si>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</si>
  <si>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</si>
  <si>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</si>
  <si>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</si>
  <si>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</si>
  <si>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</si>
  <si>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</si>
  <si>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</si>
  <si>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</si>
  <si>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</si>
  <si>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</si>
  <si>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</si>
  <si>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</si>
  <si>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</si>
  <si>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</si>
  <si>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</si>
  <si>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</si>
  <si>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</si>
  <si>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</si>
  <si>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</si>
  <si>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</si>
  <si>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</si>
  <si>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</si>
  <si>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</si>
  <si>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</si>
  <si>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</si>
  <si>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</si>
  <si>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</si>
  <si>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</si>
  <si>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</si>
  <si>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</si>
  <si>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</si>
  <si>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</si>
  <si>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</si>
  <si>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</si>
  <si>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</si>
  <si>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</si>
  <si>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</si>
  <si>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</si>
  <si>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</si>
  <si>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</si>
  <si>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</si>
  <si>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</si>
  <si>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</si>
  <si>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</si>
  <si>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</si>
  <si>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</si>
  <si>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</si>
  <si>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</si>
  <si>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</si>
  <si>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</si>
  <si>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</si>
  <si>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</si>
  <si>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</si>
  <si>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</si>
  <si>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</si>
  <si>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</si>
  <si>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</si>
  <si>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</si>
  <si>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</si>
  <si>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</si>
  <si>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</si>
  <si>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</si>
  <si>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</si>
  <si>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</si>
  <si>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</si>
  <si>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</si>
  <si>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</si>
  <si>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</si>
  <si>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</si>
  <si>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</si>
  <si>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</si>
  <si>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</si>
  <si>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</si>
  <si>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</si>
  <si>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</si>
  <si>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</si>
  <si>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</si>
  <si>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</si>
  <si>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</si>
  <si>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</si>
  <si>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</si>
  <si>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</si>
  <si>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</si>
  <si>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</si>
  <si>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</si>
  <si>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</si>
  <si>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</si>
  <si>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</si>
  <si>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</si>
  <si>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</si>
  <si>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</si>
  <si>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</si>
  <si>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</si>
  <si>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</si>
  <si>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</si>
  <si>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</si>
  <si>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</si>
  <si>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</si>
  <si>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</si>
  <si>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</si>
  <si>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</si>
  <si>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</si>
  <si>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</si>
  <si>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</si>
  <si>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</si>
  <si>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</si>
  <si>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</si>
  <si>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</si>
  <si>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</si>
  <si>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</si>
  <si>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</si>
  <si>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</si>
  <si>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</si>
  <si>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</si>
  <si>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</si>
  <si>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</si>
  <si>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</si>
  <si>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</si>
  <si>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</si>
  <si>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</si>
  <si>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</si>
  <si>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</si>
  <si>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</si>
  <si>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</si>
  <si>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</si>
  <si>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</si>
  <si>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</si>
  <si>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</si>
  <si>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</si>
  <si>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</si>
  <si>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</si>
  <si>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</si>
  <si>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</si>
  <si>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</si>
  <si>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</si>
  <si>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</si>
  <si>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</si>
  <si>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</si>
  <si>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</si>
  <si>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</si>
  <si>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</si>
  <si>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</si>
  <si>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</si>
  <si>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</si>
  <si>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</si>
  <si>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</si>
  <si>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</si>
  <si>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</si>
  <si>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</si>
  <si>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</si>
  <si>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</si>
  <si>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</si>
  <si>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</si>
  <si>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</si>
  <si>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</si>
  <si>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</si>
  <si>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</si>
  <si>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</si>
  <si>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</si>
  <si>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</si>
  <si>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</si>
  <si>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</si>
  <si>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</si>
  <si>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</si>
  <si>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</si>
  <si>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</si>
  <si>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</si>
  <si>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</si>
  <si>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</si>
  <si>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</si>
  <si>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</si>
  <si>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</si>
  <si>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</si>
  <si>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</si>
  <si>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</si>
  <si>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</si>
  <si>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</si>
  <si>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</si>
  <si>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</si>
  <si>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</si>
  <si>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</si>
  <si>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</si>
  <si>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</si>
  <si>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</si>
  <si>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</si>
  <si>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</si>
  <si>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</si>
  <si>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</si>
  <si>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</si>
  <si>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</si>
  <si>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</si>
  <si>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</si>
  <si>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</si>
  <si>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</si>
  <si>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</si>
  <si>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</si>
  <si>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</si>
  <si>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</si>
  <si>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</si>
  <si>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</si>
  <si>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</si>
  <si>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</si>
  <si>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</si>
  <si>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</si>
  <si>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</si>
  <si>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</si>
  <si>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</si>
  <si>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</si>
  <si>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</si>
  <si>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</si>
  <si>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</si>
  <si>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</si>
  <si>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</si>
  <si>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</si>
  <si>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</si>
  <si>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</si>
  <si>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</si>
  <si>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</si>
  <si>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</si>
  <si>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</si>
  <si>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</si>
  <si>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</si>
  <si>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</si>
  <si>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</si>
  <si>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</si>
  <si>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</si>
  <si>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</si>
  <si>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</si>
  <si>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</si>
  <si>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</si>
  <si>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</si>
  <si>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</si>
  <si>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</si>
  <si>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</si>
  <si>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</si>
  <si>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</si>
  <si>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</si>
  <si>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</si>
  <si>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</si>
  <si>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</si>
  <si>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</si>
  <si>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</si>
  <si>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</si>
  <si>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</si>
  <si>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</si>
  <si>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</si>
  <si>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</si>
  <si>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</si>
  <si>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</si>
  <si>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</si>
  <si>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</si>
  <si>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</si>
  <si>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</si>
  <si>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</si>
  <si>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</si>
  <si>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</si>
  <si>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</si>
  <si>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</si>
  <si>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</si>
  <si>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</si>
  <si>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</si>
  <si>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</si>
  <si>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</si>
  <si>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</si>
  <si>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</si>
  <si>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</si>
  <si>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</si>
  <si>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</si>
  <si>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</si>
  <si>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</si>
  <si>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</si>
  <si>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</si>
  <si>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</si>
  <si>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</si>
  <si>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</si>
  <si>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</si>
  <si>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</si>
  <si>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</si>
  <si>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</si>
  <si>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</si>
  <si>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</si>
  <si>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</si>
  <si>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</si>
  <si>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</si>
  <si>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</si>
  <si>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</si>
  <si>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</si>
  <si>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</si>
  <si>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</si>
  <si>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</si>
  <si>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</si>
  <si>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</si>
  <si>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</si>
  <si>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</si>
  <si>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</si>
  <si>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</si>
  <si>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</si>
  <si>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</si>
  <si>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</si>
  <si>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</si>
  <si>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</si>
  <si>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</si>
  <si>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</si>
  <si>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</si>
  <si>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</si>
  <si>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</si>
  <si>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</si>
  <si>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</si>
  <si>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</si>
  <si>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</si>
  <si>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</si>
  <si>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</si>
  <si>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</si>
  <si>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</si>
  <si>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</si>
  <si>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</si>
  <si>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</si>
  <si>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</si>
  <si>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</si>
  <si>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</si>
  <si>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</si>
  <si>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</si>
  <si>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</si>
  <si>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</si>
  <si>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</si>
  <si>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</si>
  <si>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</si>
  <si>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</si>
  <si>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</si>
  <si>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</si>
  <si>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</si>
  <si>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</si>
  <si>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</si>
  <si>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</si>
  <si>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</si>
  <si>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</si>
  <si>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</si>
  <si>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</si>
  <si>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</si>
  <si>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</si>
  <si>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</si>
  <si>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</si>
  <si>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</si>
  <si>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</si>
  <si>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</si>
  <si>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</si>
  <si>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</si>
  <si>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</si>
  <si>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</si>
  <si>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</si>
  <si>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</si>
  <si>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</si>
  <si>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</si>
  <si>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</si>
  <si>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</si>
  <si>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</si>
  <si>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</si>
  <si>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</si>
  <si>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</si>
  <si>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</si>
  <si>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</si>
  <si>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</si>
  <si>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</si>
  <si>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</si>
  <si>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</si>
  <si>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</si>
  <si>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</si>
  <si>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</si>
  <si>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</si>
  <si>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</si>
  <si>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</si>
  <si>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</si>
  <si>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</si>
  <si>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</si>
  <si>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</si>
  <si>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</si>
  <si>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</si>
  <si>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</si>
  <si>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</si>
  <si>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</si>
  <si>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</si>
  <si>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</si>
  <si>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</si>
  <si>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</si>
  <si>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</si>
  <si>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</si>
  <si>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</si>
  <si>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</si>
  <si>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</si>
  <si>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</si>
  <si>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</si>
  <si>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</si>
  <si>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</si>
  <si>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</si>
  <si>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</si>
  <si>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</si>
  <si>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</si>
  <si>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</si>
  <si>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</si>
  <si>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</si>
  <si>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</si>
  <si>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</si>
  <si>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</si>
  <si>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</si>
  <si>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</si>
  <si>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</si>
  <si>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</si>
  <si>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</si>
  <si>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</si>
  <si>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</si>
  <si>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</si>
  <si>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</si>
  <si>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</si>
  <si>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</si>
  <si>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</si>
  <si>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</si>
  <si>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</si>
  <si>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</si>
  <si>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</si>
  <si>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</si>
  <si>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</si>
  <si>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</si>
  <si>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</si>
  <si>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</si>
  <si>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</si>
  <si>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</si>
  <si>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</si>
  <si>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</si>
  <si>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</si>
  <si>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</si>
  <si>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</si>
  <si>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</si>
  <si>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</si>
  <si>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</si>
  <si>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</si>
  <si>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</si>
  <si>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</si>
  <si>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</si>
  <si>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</si>
  <si>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</si>
  <si>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</si>
  <si>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</si>
  <si>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</si>
  <si>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</si>
  <si>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</si>
  <si>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</si>
  <si>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</si>
  <si>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</si>
  <si>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</si>
  <si>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</si>
  <si>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</si>
  <si>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</si>
  <si>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</si>
  <si>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</si>
  <si>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</si>
  <si>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</si>
  <si>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</si>
  <si>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</si>
  <si>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</si>
  <si>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</si>
  <si>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</si>
  <si>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</si>
  <si>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</si>
  <si>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</si>
  <si>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</si>
  <si>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</si>
  <si>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</si>
  <si>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</si>
  <si>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</si>
  <si>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</si>
  <si>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</si>
  <si>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</si>
  <si>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</si>
  <si>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</si>
  <si>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</si>
  <si>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</si>
  <si>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</si>
  <si>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</si>
  <si>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</si>
  <si>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</si>
  <si>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</si>
  <si>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</si>
  <si>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</si>
  <si>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</si>
  <si>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</si>
  <si>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</si>
  <si>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</si>
  <si>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</si>
  <si>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</si>
  <si>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</si>
  <si>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</si>
  <si>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</si>
  <si>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</si>
  <si>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</si>
  <si>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</si>
  <si>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</si>
  <si>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</si>
  <si>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</si>
  <si>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</si>
  <si>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</si>
  <si>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</si>
  <si>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</si>
  <si>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</si>
  <si>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</si>
  <si>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</si>
  <si>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</si>
  <si>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</si>
  <si>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</si>
  <si>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</si>
  <si>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</si>
  <si>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</si>
  <si>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</si>
  <si>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</si>
  <si>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</si>
  <si>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</si>
  <si>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</si>
  <si>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</si>
  <si>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</si>
  <si>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</si>
  <si>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</si>
  <si>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</si>
  <si>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</si>
  <si>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</si>
  <si>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</si>
  <si>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</si>
  <si>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</si>
  <si>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</si>
  <si>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</si>
  <si>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</si>
  <si>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</si>
  <si>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</si>
  <si>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</si>
  <si>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</si>
  <si>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</si>
  <si>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</si>
  <si>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</si>
  <si>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</si>
  <si>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</si>
  <si>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</si>
  <si>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</si>
  <si>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</si>
  <si>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</si>
  <si>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</si>
  <si>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</si>
  <si>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</si>
  <si>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</si>
  <si>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</si>
  <si>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</si>
  <si>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</si>
  <si>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</si>
  <si>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</si>
  <si>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</si>
  <si>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</si>
  <si>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</si>
  <si>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</si>
  <si>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</si>
  <si>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</si>
  <si>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</si>
  <si>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</si>
  <si>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</si>
  <si>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</si>
  <si>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</si>
  <si>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</si>
  <si>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</si>
  <si>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</si>
  <si>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</si>
  <si>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</si>
  <si>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</si>
  <si>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</si>
  <si>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</si>
  <si>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</si>
  <si>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</si>
  <si>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</si>
  <si>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</si>
  <si>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</si>
  <si>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</si>
  <si>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</si>
  <si>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</si>
  <si>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</si>
  <si>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</si>
  <si>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</si>
  <si>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</si>
  <si>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</si>
  <si>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</si>
  <si>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</si>
  <si>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</si>
  <si>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</si>
  <si>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</si>
  <si>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</si>
  <si>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</si>
  <si>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</si>
  <si>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</si>
  <si>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</si>
  <si>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</si>
  <si>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</si>
  <si>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</si>
  <si>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</si>
  <si>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</si>
  <si>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</si>
  <si>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</si>
  <si>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</si>
  <si>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</si>
  <si>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</si>
  <si>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</si>
  <si>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</si>
  <si>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</si>
  <si>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</si>
  <si>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</si>
  <si>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</si>
  <si>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</si>
  <si>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</si>
  <si>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</si>
  <si>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</si>
  <si>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</si>
  <si>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</si>
  <si>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</si>
  <si>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</si>
  <si>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</si>
  <si>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</si>
  <si>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</si>
  <si>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</si>
  <si>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</si>
  <si>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</si>
  <si>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</si>
  <si>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</si>
  <si>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</si>
  <si>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</si>
  <si>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</si>
  <si>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</si>
  <si>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</si>
  <si>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</si>
  <si>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</si>
  <si>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</si>
  <si>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</si>
  <si>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</si>
  <si>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</si>
  <si>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</si>
  <si>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</si>
  <si>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</si>
  <si>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</si>
  <si>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</si>
  <si>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</si>
  <si>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</si>
  <si>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</si>
  <si>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</si>
  <si>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</si>
  <si>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</si>
  <si>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</si>
  <si>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</si>
  <si>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</si>
  <si>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</si>
  <si>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</si>
  <si>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</si>
  <si>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</si>
  <si>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</si>
  <si>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</si>
  <si>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</si>
  <si>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</si>
  <si>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</si>
  <si>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</si>
  <si>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</si>
  <si>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</si>
  <si>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</si>
  <si>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</si>
  <si>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</si>
  <si>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</si>
  <si>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</si>
  <si>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</si>
  <si>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</si>
  <si>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</si>
  <si>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</si>
  <si>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</si>
  <si>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</si>
  <si>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</si>
  <si>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</si>
  <si>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</si>
  <si>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</si>
  <si>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</si>
  <si>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</si>
  <si>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</si>
  <si>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</si>
  <si>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</si>
  <si>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</si>
  <si>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</si>
  <si>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</si>
  <si>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</si>
  <si>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</si>
  <si>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</si>
  <si>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</si>
  <si>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</si>
  <si>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</si>
  <si>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</si>
  <si>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</si>
  <si>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</si>
  <si>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</si>
  <si>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</si>
  <si>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</si>
  <si>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</si>
  <si>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</si>
  <si>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</si>
  <si>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</si>
  <si>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</si>
  <si>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</si>
  <si>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</si>
  <si>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</si>
  <si>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</si>
  <si>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</si>
  <si>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</si>
  <si>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</si>
  <si>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</si>
  <si>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</si>
  <si>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</si>
  <si>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</si>
  <si>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</si>
  <si>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</si>
  <si>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</si>
  <si>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</si>
  <si>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</si>
  <si>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</si>
  <si>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</si>
  <si>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</si>
  <si>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</si>
  <si>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</si>
  <si>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</si>
  <si>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</si>
  <si>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</si>
  <si>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</si>
  <si>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</si>
  <si>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</si>
  <si>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</si>
  <si>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</si>
  <si>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</si>
  <si>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</si>
  <si>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</si>
  <si>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</si>
  <si>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</si>
  <si>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</si>
  <si>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</si>
  <si>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</si>
  <si>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</si>
  <si>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</si>
  <si>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</si>
  <si>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</si>
  <si>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</si>
  <si>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</si>
  <si>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</si>
  <si>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</si>
  <si>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</si>
  <si>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</si>
  <si>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</si>
  <si>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</si>
  <si>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</si>
  <si>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</si>
  <si>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</si>
  <si>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</si>
  <si>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</si>
  <si>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</si>
  <si>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</si>
  <si>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</si>
  <si>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</si>
  <si>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</si>
  <si>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</si>
  <si>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</si>
  <si>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</si>
  <si>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</si>
  <si>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</si>
  <si>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</si>
  <si>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</si>
  <si>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</si>
  <si>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</si>
  <si>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</si>
  <si>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</si>
  <si>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</si>
  <si>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</si>
  <si>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</si>
  <si>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</si>
  <si>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</si>
  <si>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</si>
  <si>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</si>
  <si>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</si>
  <si>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</si>
  <si>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</si>
  <si>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</si>
  <si>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</si>
  <si>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</si>
  <si>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</si>
  <si>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</si>
  <si>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</si>
  <si>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</si>
  <si>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</si>
  <si>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</si>
  <si>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</si>
  <si>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</si>
  <si>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</si>
  <si>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</si>
  <si>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</si>
  <si>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</si>
  <si>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</si>
  <si>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</si>
  <si>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</si>
  <si>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</si>
  <si>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</si>
  <si>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</si>
  <si>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</si>
  <si>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</si>
  <si>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</si>
  <si>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</si>
  <si>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</si>
  <si>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</si>
  <si>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</si>
  <si>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</si>
  <si>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</si>
  <si>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</si>
  <si>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</si>
  <si>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</si>
  <si>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</si>
  <si>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</si>
  <si>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</si>
  <si>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</si>
  <si>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</si>
  <si>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</si>
  <si>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</si>
  <si>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</si>
  <si>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</si>
  <si>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</si>
  <si>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</si>
  <si>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</si>
  <si>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</si>
  <si>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</si>
  <si>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</si>
  <si>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</si>
  <si>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</si>
  <si>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</si>
  <si>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</si>
  <si>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</si>
  <si>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</si>
  <si>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</si>
  <si>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</si>
  <si>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</si>
  <si>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</si>
  <si>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</si>
  <si>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</si>
  <si>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</si>
  <si>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</si>
  <si>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</si>
  <si>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</si>
  <si>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</si>
  <si>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</si>
  <si>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</si>
  <si>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</si>
  <si>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</si>
  <si>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</si>
  <si>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</si>
  <si>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</si>
  <si>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</si>
  <si>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</si>
  <si>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</si>
  <si>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</si>
  <si>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</si>
  <si>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</si>
  <si>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</si>
  <si>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</si>
  <si>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</si>
  <si>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</si>
  <si>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</si>
  <si>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</si>
  <si>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</si>
  <si>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</si>
  <si>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</si>
  <si>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</si>
  <si>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</si>
  <si>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</si>
  <si>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</si>
  <si>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</si>
  <si>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</si>
  <si>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</si>
  <si>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</si>
  <si>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</si>
  <si>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</si>
  <si>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</si>
  <si>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</si>
  <si>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</si>
  <si>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</si>
  <si>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</si>
  <si>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</si>
  <si>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</si>
  <si>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</si>
  <si>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</si>
  <si>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</si>
  <si>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</si>
  <si>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</si>
  <si>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</si>
  <si>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</si>
  <si>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</si>
  <si>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</si>
  <si>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</si>
  <si>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</si>
  <si>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</si>
  <si>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</si>
  <si>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</si>
  <si>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</si>
  <si>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</si>
  <si>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</si>
  <si>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</si>
  <si>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</si>
  <si>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</si>
  <si>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</si>
  <si>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</si>
  <si>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</si>
  <si>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</si>
  <si>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</si>
  <si>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</si>
  <si>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</si>
  <si>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</si>
  <si>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</si>
  <si>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</si>
  <si>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</si>
  <si>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</si>
  <si>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</si>
  <si>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</si>
  <si>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</si>
  <si>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</si>
  <si>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</si>
  <si>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</si>
  <si>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</si>
  <si>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</si>
  <si>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</si>
  <si>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</si>
  <si>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</si>
  <si>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</si>
  <si>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</si>
  <si>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</si>
  <si>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</si>
  <si>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</si>
  <si>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</si>
  <si>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</si>
  <si>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</si>
  <si>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</si>
  <si>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</si>
  <si>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</si>
  <si>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</si>
  <si>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</si>
  <si>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</si>
  <si>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</si>
  <si>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</si>
  <si>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</si>
  <si>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</si>
  <si>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</si>
  <si>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</si>
  <si>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</si>
  <si>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</si>
  <si>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</si>
  <si>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</si>
  <si>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</si>
  <si>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</si>
  <si>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</si>
  <si>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</si>
  <si>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</si>
  <si>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</si>
  <si>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</si>
  <si>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</si>
  <si>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</si>
  <si>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</si>
  <si>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</si>
  <si>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</si>
  <si>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</si>
  <si>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</si>
  <si>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</si>
  <si>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</si>
  <si>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</si>
  <si>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</si>
  <si>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</si>
  <si>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</si>
  <si>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</si>
  <si>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</si>
  <si>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</si>
  <si>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</si>
  <si>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</si>
  <si>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</si>
  <si>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</si>
  <si>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</si>
  <si>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</si>
  <si>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</si>
  <si>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</si>
  <si>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</si>
  <si>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</si>
  <si>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</si>
  <si>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</si>
  <si>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</si>
  <si>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</si>
  <si>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</si>
  <si>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</si>
  <si>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</si>
  <si>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</si>
  <si>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</si>
  <si>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</si>
  <si>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</si>
  <si>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</si>
  <si>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</si>
  <si>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</si>
  <si>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</si>
  <si>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</si>
  <si>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</si>
  <si>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</si>
  <si>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</si>
  <si>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</si>
  <si>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</si>
  <si>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</si>
  <si>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</si>
  <si>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</si>
  <si>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</si>
  <si>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</si>
  <si>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</si>
  <si>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</si>
  <si>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</si>
  <si>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</si>
  <si>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</si>
  <si>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</si>
  <si>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</si>
  <si>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</si>
  <si>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</si>
  <si>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</si>
  <si>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</si>
  <si>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</si>
  <si>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</si>
  <si>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</si>
  <si>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</si>
  <si>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</si>
  <si>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</si>
  <si>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</si>
  <si>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</si>
  <si>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</si>
  <si>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</si>
  <si>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</si>
  <si>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</si>
  <si>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</si>
  <si>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</si>
  <si>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</si>
  <si>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</si>
  <si>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</si>
  <si>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</si>
  <si>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</si>
  <si>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</si>
  <si>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</si>
  <si>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</si>
  <si>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</si>
  <si>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</si>
  <si>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</si>
  <si>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</si>
  <si>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</si>
  <si>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</si>
  <si>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</si>
  <si>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</si>
  <si>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</si>
  <si>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</si>
  <si>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</si>
  <si>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</si>
  <si>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</si>
  <si>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</si>
  <si>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</si>
  <si>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</si>
  <si>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</si>
  <si>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</si>
  <si>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</si>
  <si>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</si>
  <si>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</si>
  <si>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</si>
  <si>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</si>
  <si>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</si>
  <si>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</si>
  <si>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</si>
  <si>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</si>
  <si>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</si>
  <si>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</si>
  <si>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</si>
  <si>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</si>
  <si>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</si>
  <si>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</si>
  <si>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</si>
  <si>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</si>
  <si>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</si>
  <si>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</si>
  <si>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</si>
  <si>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</si>
  <si>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</si>
  <si>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</si>
  <si>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</si>
  <si>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</si>
  <si>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</si>
  <si>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</si>
  <si>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</si>
  <si>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</si>
  <si>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</si>
  <si>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</si>
  <si>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</si>
  <si>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</si>
  <si>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</si>
  <si>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</si>
  <si>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</si>
  <si>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</si>
  <si>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</si>
  <si>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</si>
  <si>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</si>
  <si>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</si>
  <si>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</si>
  <si>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</si>
  <si>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</si>
  <si>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</si>
  <si>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</si>
  <si>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</si>
  <si>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</si>
  <si>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</si>
  <si>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</si>
  <si>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</si>
  <si>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</si>
  <si>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</si>
  <si>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</si>
  <si>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</si>
  <si>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</si>
  <si>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</si>
  <si>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</si>
  <si>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</si>
  <si>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</si>
  <si>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</si>
  <si>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</si>
  <si>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</si>
  <si>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</si>
  <si>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</si>
  <si>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</si>
  <si>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</si>
  <si>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</si>
  <si>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</si>
  <si>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</si>
  <si>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</si>
  <si>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</si>
  <si>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</si>
  <si>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</si>
  <si>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</si>
  <si>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</si>
  <si>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</si>
  <si>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</si>
  <si>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</si>
  <si>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</si>
  <si>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</si>
  <si>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</si>
  <si>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</si>
  <si>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</si>
  <si>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</si>
  <si>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</si>
  <si>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</si>
  <si>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</si>
  <si>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</si>
  <si>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</si>
  <si>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</si>
  <si>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</si>
  <si>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</si>
  <si>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</si>
  <si>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</si>
  <si>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</si>
  <si>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</si>
  <si>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</si>
  <si>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</si>
  <si>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</si>
  <si>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</si>
  <si>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</si>
  <si>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</si>
  <si>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</si>
  <si>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</si>
  <si>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</si>
  <si>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</si>
  <si>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</si>
  <si>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</si>
  <si>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</si>
  <si>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</si>
  <si>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</si>
  <si>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</si>
  <si>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</si>
  <si>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</si>
  <si>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</si>
  <si>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</si>
  <si>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</si>
  <si>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</si>
  <si>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</si>
  <si>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</si>
  <si>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</si>
  <si>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</si>
  <si>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</si>
  <si>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</si>
  <si>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</si>
  <si>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</si>
  <si>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</si>
  <si>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</si>
  <si>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</si>
  <si>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</si>
  <si>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</si>
  <si>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</si>
  <si>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</si>
  <si>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</si>
  <si>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</si>
  <si>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</si>
  <si>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</si>
  <si>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</si>
  <si>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</si>
  <si>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</si>
  <si>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</si>
  <si>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</si>
  <si>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</si>
  <si>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</si>
  <si>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</si>
  <si>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</si>
  <si>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</si>
  <si>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</si>
  <si>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</si>
  <si>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</si>
  <si>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</si>
  <si>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</si>
  <si>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</si>
  <si>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</si>
  <si>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</si>
  <si>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</si>
  <si>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</si>
  <si>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</si>
  <si>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</si>
  <si>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</si>
  <si>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</si>
  <si>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</si>
  <si>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</si>
  <si>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</si>
  <si>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</si>
  <si>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</si>
  <si>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</si>
  <si>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</si>
  <si>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</si>
  <si>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</si>
  <si>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</si>
  <si>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</si>
  <si>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</si>
  <si>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</si>
  <si>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</si>
  <si>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</si>
  <si>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</si>
  <si>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</si>
  <si>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</si>
  <si>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</si>
  <si>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</si>
  <si>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</si>
  <si>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</si>
  <si>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</si>
  <si>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</si>
  <si>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</si>
  <si>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</si>
  <si>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</si>
  <si>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</si>
  <si>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</si>
  <si>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</si>
  <si>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</si>
  <si>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</si>
  <si>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</si>
  <si>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</si>
  <si>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</si>
  <si>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</si>
  <si>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</si>
  <si>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</si>
  <si>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</si>
  <si>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</si>
  <si>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</si>
  <si>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</si>
  <si>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</si>
  <si>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</si>
  <si>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</si>
  <si>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</si>
  <si>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</si>
  <si>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</si>
  <si>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</si>
  <si>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</si>
  <si>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</si>
  <si>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</si>
  <si>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</si>
  <si>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</si>
  <si>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</si>
  <si>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</si>
  <si>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</si>
  <si>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</si>
  <si>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</si>
  <si>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</si>
  <si>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</si>
  <si>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</si>
  <si>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</si>
  <si>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</si>
  <si>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</si>
  <si>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</si>
  <si>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</si>
  <si>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</si>
  <si>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</si>
  <si>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</si>
  <si>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</si>
  <si>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</si>
  <si>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</si>
  <si>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</si>
  <si>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</si>
  <si>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</si>
  <si>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</si>
  <si>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</si>
  <si>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</si>
  <si>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</si>
  <si>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</si>
  <si>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</si>
  <si>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</si>
  <si>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</si>
  <si>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</si>
  <si>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</si>
  <si>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</si>
  <si>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</si>
  <si>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</si>
  <si>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</si>
  <si>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</si>
  <si>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</si>
  <si>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</si>
  <si>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</si>
  <si>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</si>
  <si>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</si>
  <si>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</si>
  <si>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</si>
  <si>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</si>
  <si>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</si>
  <si>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</si>
  <si>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</si>
  <si>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</si>
  <si>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</si>
  <si>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</si>
  <si>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</si>
  <si>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</si>
  <si>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</si>
  <si>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</si>
  <si>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</si>
  <si>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</si>
  <si>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</si>
  <si>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</si>
  <si>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</si>
  <si>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</si>
  <si>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</si>
  <si>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</si>
  <si>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</si>
  <si>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</si>
  <si>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</si>
  <si>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</si>
  <si>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</si>
  <si>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</si>
  <si>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</si>
  <si>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</si>
  <si>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</si>
  <si>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</si>
  <si>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</si>
  <si>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</si>
  <si>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</si>
  <si>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</si>
  <si>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</si>
  <si>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</si>
  <si>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</si>
  <si>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</si>
  <si>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</si>
  <si>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</si>
  <si>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</si>
  <si>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</si>
  <si>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</si>
  <si>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</si>
  <si>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</si>
  <si>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</si>
  <si>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</si>
  <si>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</si>
  <si>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</si>
  <si>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</si>
  <si>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</si>
  <si>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</si>
  <si>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</si>
  <si>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</si>
  <si>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</si>
  <si>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</si>
  <si>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</si>
  <si>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</si>
  <si>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</si>
  <si>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</si>
  <si>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</si>
  <si>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</si>
  <si>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</si>
  <si>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</si>
  <si>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</si>
  <si>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</si>
  <si>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</si>
  <si>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</si>
  <si>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</si>
  <si>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</si>
  <si>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</si>
  <si>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</si>
  <si>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</si>
  <si>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</si>
  <si>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</si>
  <si>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</si>
  <si>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</si>
  <si>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</si>
  <si>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</si>
  <si>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</si>
  <si>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</si>
  <si>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</si>
  <si>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</si>
  <si>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</si>
  <si>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</si>
  <si>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</si>
  <si>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</si>
  <si>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</si>
  <si>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</si>
  <si>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</si>
  <si>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</si>
  <si>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</si>
  <si>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</si>
  <si>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</si>
  <si>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</si>
  <si>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</si>
  <si>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</si>
  <si>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</si>
  <si>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</si>
  <si>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</si>
  <si>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</si>
  <si>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</si>
  <si>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</si>
  <si>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</si>
  <si>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</si>
  <si>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</si>
  <si>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</si>
  <si>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</si>
  <si>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</si>
  <si>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</si>
  <si>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</si>
  <si>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</si>
  <si>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</si>
  <si>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</si>
  <si>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</si>
  <si>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</si>
  <si>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</si>
  <si>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</si>
  <si>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</si>
  <si>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</si>
  <si>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</si>
  <si>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</si>
  <si>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</si>
  <si>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</si>
  <si>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</si>
  <si>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</si>
  <si>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</si>
  <si>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</si>
  <si>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</si>
  <si>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</si>
  <si>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</si>
  <si>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</si>
  <si>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</si>
  <si>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</si>
  <si>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</si>
  <si>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</si>
  <si>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</si>
  <si>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</si>
  <si>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</si>
  <si>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</si>
  <si>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</si>
  <si>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</si>
  <si>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</si>
  <si>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</si>
  <si>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</si>
  <si>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</si>
  <si>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</si>
  <si>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</si>
  <si>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</si>
  <si>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</si>
  <si>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</si>
  <si>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</si>
  <si>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</si>
  <si>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</si>
  <si>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</si>
  <si>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</si>
  <si>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</si>
  <si>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</si>
  <si>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</si>
  <si>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</si>
  <si>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</si>
  <si>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</si>
  <si>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</si>
  <si>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</si>
  <si>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</si>
  <si>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</si>
  <si>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</si>
  <si>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</si>
  <si>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</si>
  <si>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</si>
  <si>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</si>
  <si>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</si>
  <si>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</si>
  <si>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</si>
  <si>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</si>
  <si>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</si>
  <si>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</si>
  <si>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</si>
  <si>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</si>
  <si>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</si>
  <si>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</si>
  <si>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</si>
  <si>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</si>
  <si>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</si>
  <si>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</si>
  <si>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</si>
  <si>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</si>
  <si>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</si>
  <si>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</si>
  <si>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</si>
  <si>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</si>
  <si>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</si>
  <si>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</si>
  <si>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</si>
  <si>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</si>
  <si>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</si>
  <si>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</si>
  <si>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</si>
  <si>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</si>
  <si>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</si>
  <si>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</si>
  <si>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</si>
  <si>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</si>
  <si>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</si>
  <si>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</si>
  <si>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</si>
  <si>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</si>
  <si>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</si>
  <si>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</si>
  <si>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</si>
  <si>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</si>
  <si>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</si>
  <si>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</si>
  <si>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</si>
  <si>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</si>
  <si>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</si>
  <si>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</si>
  <si>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</si>
  <si>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</si>
  <si>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</si>
  <si>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</si>
  <si>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</si>
  <si>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</si>
  <si>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</si>
  <si>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</si>
  <si>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</si>
  <si>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</si>
  <si>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</si>
  <si>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</si>
  <si>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</si>
  <si>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</si>
  <si>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</si>
  <si>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</si>
  <si>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</si>
  <si>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</si>
  <si>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</si>
  <si>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</si>
  <si>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</si>
  <si>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</si>
  <si>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</si>
  <si>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</si>
  <si>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</si>
  <si>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</si>
  <si>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</si>
  <si>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</si>
  <si>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</si>
  <si>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</si>
  <si>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</si>
  <si>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</si>
  <si>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</si>
  <si>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</si>
  <si>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</si>
  <si>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</si>
  <si>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</si>
  <si>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</si>
  <si>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</si>
  <si>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</si>
  <si>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</si>
  <si>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</si>
  <si>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</si>
  <si>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</si>
  <si>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</si>
  <si>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</si>
  <si>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</si>
  <si>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</si>
  <si>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</si>
  <si>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</si>
  <si>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</si>
  <si>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</si>
  <si>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</si>
  <si>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</si>
  <si>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</si>
  <si>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</si>
  <si>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</si>
  <si>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</si>
  <si>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</si>
  <si>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</si>
  <si>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</si>
  <si>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</si>
  <si>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</si>
  <si>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</si>
  <si>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</si>
  <si>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</si>
  <si>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</si>
  <si>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</si>
  <si>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</si>
  <si>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</si>
  <si>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</si>
  <si>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</si>
  <si>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</si>
  <si>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</si>
  <si>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</si>
  <si>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</si>
  <si>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</si>
  <si>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</si>
  <si>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</si>
  <si>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</si>
  <si>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</si>
  <si>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</si>
  <si>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</si>
  <si>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</si>
  <si>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</si>
  <si>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</si>
  <si>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</si>
  <si>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</si>
  <si>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</si>
  <si>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</si>
  <si>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</si>
  <si>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</si>
  <si>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</si>
  <si>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</si>
  <si>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</si>
  <si>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</si>
  <si>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</si>
  <si>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</si>
  <si>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</si>
  <si>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</si>
  <si>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</si>
  <si>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</si>
  <si>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</si>
  <si>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</si>
  <si>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</si>
  <si>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</si>
  <si>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</si>
  <si>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</si>
  <si>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</si>
  <si>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</si>
  <si>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</si>
  <si>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</si>
  <si>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</si>
  <si>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</si>
  <si>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</si>
  <si>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</si>
  <si>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</si>
  <si>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</si>
  <si>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</si>
  <si>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</si>
  <si>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</si>
  <si>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</si>
  <si>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</si>
  <si>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</si>
  <si>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</si>
  <si>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</si>
  <si>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</si>
  <si>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</si>
  <si>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</si>
  <si>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</si>
  <si>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</si>
  <si>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</si>
  <si>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</si>
  <si>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</si>
  <si>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</si>
  <si>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</si>
  <si>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</si>
  <si>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</si>
  <si>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</si>
  <si>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</si>
  <si>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</si>
  <si>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</si>
  <si>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</si>
  <si>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</si>
  <si>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</si>
  <si>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</si>
  <si>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</si>
  <si>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</si>
  <si>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</si>
  <si>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</si>
  <si>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</si>
  <si>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</si>
  <si>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</si>
  <si>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</si>
  <si>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</si>
  <si>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</si>
  <si>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</si>
  <si>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</si>
  <si>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</si>
  <si>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</si>
  <si>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</si>
  <si>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</si>
  <si>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</si>
  <si>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</si>
  <si>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</si>
  <si>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</si>
  <si>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</si>
  <si>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</si>
  <si>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</si>
  <si>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</si>
  <si>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</si>
  <si>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</si>
  <si>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</si>
  <si>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</si>
  <si>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</si>
  <si>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</si>
  <si>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</si>
  <si>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</si>
  <si>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</si>
  <si>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</si>
  <si>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</si>
  <si>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</si>
  <si>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</si>
  <si>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</si>
  <si>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</si>
  <si>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</si>
  <si>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</si>
  <si>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</si>
  <si>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</si>
  <si>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</si>
  <si>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</si>
  <si>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</si>
  <si>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</si>
  <si>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</si>
  <si>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</si>
  <si>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</si>
  <si>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</si>
  <si>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</si>
  <si>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</si>
  <si>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</si>
  <si>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</si>
  <si>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</si>
  <si>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</si>
  <si>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</si>
  <si>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</si>
  <si>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</si>
  <si>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</si>
  <si>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</si>
  <si>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</si>
  <si>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</si>
  <si>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</si>
  <si>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</si>
  <si>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</si>
  <si>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</si>
  <si>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</si>
  <si>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</si>
  <si>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</si>
  <si>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</si>
  <si>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</si>
  <si>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</si>
  <si>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</si>
  <si>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</si>
  <si>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</si>
  <si>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</si>
  <si>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</si>
  <si>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</si>
  <si>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</si>
  <si>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</si>
  <si>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</si>
  <si>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</si>
  <si>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</si>
  <si>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</si>
  <si>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</si>
  <si>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</si>
  <si>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</si>
  <si>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</si>
  <si>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</si>
  <si>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</si>
  <si>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</si>
  <si>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</si>
  <si>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</si>
  <si>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</si>
  <si>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</si>
  <si>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</si>
  <si>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</si>
  <si>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</si>
  <si>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</si>
  <si>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</si>
  <si>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</si>
  <si>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</si>
  <si>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</si>
  <si>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</si>
  <si>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</si>
  <si>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</si>
  <si>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</si>
  <si>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</si>
  <si>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</si>
  <si>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</si>
  <si>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</si>
  <si>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</si>
  <si>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</si>
  <si>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</si>
  <si>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</si>
  <si>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</si>
  <si>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</si>
  <si>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</si>
  <si>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</si>
  <si>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</si>
  <si>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</si>
  <si>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</si>
  <si>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</si>
  <si>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</si>
  <si>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</si>
  <si>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</si>
  <si>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</si>
  <si>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</si>
  <si>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</si>
  <si>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</si>
  <si>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</si>
  <si>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</si>
  <si>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</si>
  <si>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</si>
  <si>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</si>
  <si>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</si>
  <si>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</si>
  <si>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</si>
  <si>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</si>
  <si>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</si>
  <si>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</si>
  <si>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</si>
  <si>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</si>
  <si>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</si>
  <si>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</si>
  <si>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</si>
  <si>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</si>
  <si>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</si>
  <si>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</si>
  <si>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</si>
  <si>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</si>
  <si>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</si>
  <si>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</si>
  <si>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</si>
  <si>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</si>
  <si>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</si>
  <si>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</si>
  <si>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</si>
  <si>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</si>
  <si>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</si>
  <si>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</si>
  <si>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</si>
  <si>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</si>
  <si>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</si>
  <si>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</si>
  <si>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</si>
  <si>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</si>
  <si>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</si>
  <si>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</si>
  <si>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</si>
  <si>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</si>
  <si>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</si>
  <si>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</si>
  <si>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</si>
  <si>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</si>
  <si>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</si>
  <si>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</si>
  <si>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</si>
  <si>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</si>
  <si>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</si>
  <si>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</si>
  <si>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</si>
  <si>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</si>
  <si>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</si>
  <si>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</si>
  <si>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</si>
  <si>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</si>
  <si>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</si>
  <si>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</si>
  <si>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</si>
  <si>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</si>
  <si>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</si>
  <si>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</si>
  <si>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</si>
  <si>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</si>
  <si>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</si>
  <si>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</si>
  <si>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</si>
  <si>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</si>
  <si>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</si>
  <si>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</si>
  <si>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</si>
  <si>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</si>
  <si>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</si>
  <si>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</si>
  <si>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</si>
  <si>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</si>
  <si>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</si>
  <si>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</si>
  <si>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</si>
  <si>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</si>
  <si>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</si>
  <si>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</si>
  <si>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</si>
  <si>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</si>
  <si>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</si>
  <si>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</si>
  <si>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</si>
  <si>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</si>
  <si>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</si>
  <si>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</si>
  <si>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</si>
  <si>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</si>
  <si>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</si>
  <si>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</si>
  <si>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</si>
  <si>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</si>
  <si>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</si>
  <si>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</si>
  <si>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</si>
  <si>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</si>
  <si>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</si>
  <si>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</si>
  <si>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</si>
  <si>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</si>
  <si>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</si>
  <si>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</si>
  <si>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</si>
  <si>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</si>
  <si>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</si>
  <si>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</si>
  <si>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</si>
  <si>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</si>
  <si>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</si>
  <si>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</si>
  <si>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</si>
  <si>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</si>
  <si>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</si>
  <si>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</si>
  <si>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</si>
  <si>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</si>
  <si>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</si>
  <si>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</si>
  <si>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</si>
  <si>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</si>
  <si>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</si>
  <si>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</si>
  <si>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</si>
  <si>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</si>
  <si>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</si>
  <si>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</si>
  <si>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</si>
  <si>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</si>
  <si>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</si>
  <si>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</si>
  <si>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</si>
  <si>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</si>
  <si>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</si>
  <si>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</si>
  <si>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</si>
  <si>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</si>
  <si>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</si>
  <si>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</si>
  <si>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</si>
  <si>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</si>
  <si>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</si>
  <si>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</si>
  <si>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</si>
  <si>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</si>
  <si>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</si>
  <si>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</si>
  <si>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</si>
  <si>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</si>
  <si>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</si>
  <si>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</si>
  <si>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</si>
  <si>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</si>
  <si>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</si>
  <si>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</si>
  <si>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</si>
  <si>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</si>
  <si>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</si>
  <si>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</si>
  <si>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</si>
  <si>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</si>
  <si>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</si>
  <si>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</si>
  <si>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</si>
  <si>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</si>
  <si>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</si>
  <si>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</si>
  <si>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</si>
  <si>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</si>
  <si>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</si>
  <si>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</si>
  <si>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</si>
  <si>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</si>
  <si>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</si>
  <si>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</si>
  <si>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</si>
  <si>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</si>
  <si>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</si>
  <si>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</si>
  <si>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</si>
  <si>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</si>
  <si>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</si>
  <si>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</si>
  <si>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</si>
  <si>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</si>
  <si>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</si>
  <si>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</si>
  <si>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</si>
  <si>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</si>
  <si>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</si>
  <si>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</si>
  <si>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</si>
  <si>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</si>
  <si>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</si>
  <si>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</si>
  <si>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</si>
  <si>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</si>
  <si>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</si>
  <si>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</si>
  <si>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</si>
  <si>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</si>
  <si>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</si>
  <si>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</si>
  <si>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</si>
  <si>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</si>
  <si>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</si>
  <si>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</si>
  <si>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</si>
  <si>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</si>
  <si>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</si>
  <si>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</si>
  <si>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</si>
  <si>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</si>
  <si>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</si>
  <si>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</si>
  <si>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</si>
  <si>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</si>
  <si>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</si>
  <si>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</si>
  <si>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</si>
  <si>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</si>
  <si>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</si>
  <si>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</si>
  <si>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</si>
  <si>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</si>
  <si>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</si>
  <si>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</si>
  <si>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</si>
  <si>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</si>
  <si>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</si>
  <si>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</si>
  <si>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</si>
  <si>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</si>
  <si>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</si>
  <si>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</si>
  <si>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</si>
  <si>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</si>
  <si>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</si>
  <si>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</si>
  <si>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</si>
  <si>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</si>
  <si>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</si>
  <si>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</si>
  <si>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</si>
  <si>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</si>
  <si>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</si>
  <si>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</si>
  <si>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</si>
  <si>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</si>
  <si>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</si>
  <si>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</si>
  <si>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</si>
  <si>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</si>
  <si>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</si>
  <si>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</si>
  <si>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</si>
  <si>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</si>
  <si>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</si>
  <si>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</si>
  <si>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</si>
  <si>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</si>
  <si>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</si>
  <si>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</si>
  <si>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</si>
  <si>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</si>
  <si>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</si>
  <si>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</si>
  <si>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</si>
  <si>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</si>
  <si>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</si>
  <si>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</si>
  <si>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</si>
  <si>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</si>
  <si>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</si>
  <si>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</si>
  <si>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</si>
  <si>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</si>
  <si>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</si>
  <si>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</si>
  <si>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</si>
  <si>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</si>
  <si>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</si>
  <si>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</si>
  <si>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</si>
  <si>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</si>
  <si>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</si>
  <si>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</si>
  <si>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</si>
  <si>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</si>
  <si>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</si>
  <si>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</si>
  <si>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</si>
  <si>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</si>
  <si>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</si>
  <si>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</si>
  <si>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</si>
  <si>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</si>
  <si>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</si>
  <si>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</si>
  <si>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</si>
  <si>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</si>
  <si>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</si>
  <si>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</si>
  <si>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</si>
  <si>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</si>
  <si>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</si>
  <si>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</si>
  <si>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</si>
  <si>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</si>
  <si>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</si>
  <si>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</si>
  <si>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</si>
  <si>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</si>
  <si>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</si>
  <si>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</si>
  <si>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</si>
  <si>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</si>
  <si>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</si>
  <si>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</si>
  <si>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</si>
  <si>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</si>
  <si>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</si>
  <si>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</si>
  <si>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</si>
  <si>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</si>
  <si>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</si>
  <si>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</si>
  <si>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</si>
  <si>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</si>
  <si>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</si>
  <si>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</si>
  <si>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</si>
  <si>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</si>
  <si>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</si>
  <si>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</si>
  <si>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</si>
  <si>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</si>
  <si>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</si>
  <si>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</si>
  <si>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</si>
  <si>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</si>
  <si>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</si>
  <si>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</si>
  <si>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</si>
  <si>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</si>
  <si>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</si>
  <si>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</si>
  <si>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</si>
  <si>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</si>
  <si>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</si>
  <si>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</si>
  <si>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</si>
  <si>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</si>
  <si>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</si>
  <si>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</si>
  <si>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</si>
  <si>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</si>
  <si>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</si>
  <si>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</si>
  <si>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</si>
  <si>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</si>
  <si>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</si>
  <si>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</si>
  <si>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</si>
  <si>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</si>
  <si>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</si>
  <si>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</si>
  <si>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</si>
  <si>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</si>
  <si>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</si>
  <si>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</si>
  <si>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</si>
  <si>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</si>
  <si>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</si>
  <si>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</si>
  <si>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</si>
  <si>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</si>
  <si>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</si>
  <si>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</si>
  <si>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</si>
  <si>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</si>
  <si>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</si>
  <si>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</si>
  <si>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</si>
  <si>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</si>
  <si>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</si>
  <si>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</si>
  <si>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</si>
  <si>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</si>
  <si>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</si>
  <si>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</si>
  <si>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</si>
  <si>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</si>
  <si>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</si>
  <si>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</si>
  <si>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</si>
  <si>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</si>
  <si>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</si>
  <si>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</si>
  <si>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</si>
  <si>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</si>
  <si>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</si>
  <si>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</si>
  <si>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</si>
  <si>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</si>
  <si>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</si>
  <si>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</si>
  <si>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</si>
  <si>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</si>
  <si>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</si>
  <si>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</si>
  <si>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</si>
  <si>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</si>
  <si>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</si>
  <si>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</si>
  <si>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</si>
  <si>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</si>
  <si>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</si>
  <si>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</si>
  <si>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</si>
  <si>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</si>
  <si>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</si>
  <si>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</si>
  <si>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</si>
  <si>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</si>
  <si>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</si>
  <si>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</si>
  <si>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</si>
  <si>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</si>
  <si>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</si>
  <si>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</si>
  <si>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</si>
  <si>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</si>
  <si>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</si>
  <si>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</si>
  <si>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</si>
  <si>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</si>
  <si>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</si>
  <si>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</si>
  <si>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</si>
  <si>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</si>
  <si>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</si>
  <si>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</si>
  <si>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</si>
  <si>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</si>
  <si>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</si>
  <si>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</si>
  <si>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</si>
  <si>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</si>
  <si>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</si>
  <si>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</si>
  <si>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</si>
  <si>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</si>
  <si>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</si>
  <si>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</si>
  <si>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</si>
  <si>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</si>
  <si>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</si>
  <si>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</si>
  <si>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</si>
  <si>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</si>
  <si>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</si>
  <si>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</si>
  <si>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</si>
  <si>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</si>
  <si>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</si>
  <si>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</si>
  <si>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</si>
  <si>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</si>
  <si>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</si>
  <si>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</si>
  <si>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</si>
  <si>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</si>
  <si>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</si>
  <si>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</si>
  <si>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</si>
  <si>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</si>
  <si>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</si>
  <si>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</si>
  <si>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</si>
  <si>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</si>
  <si>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</si>
  <si>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</si>
  <si>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</si>
  <si>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</si>
  <si>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</si>
  <si>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</si>
  <si>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</si>
  <si>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</si>
  <si>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</si>
  <si>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</si>
  <si>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</si>
  <si>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</si>
  <si>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</si>
  <si>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</si>
  <si>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</si>
  <si>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</si>
  <si>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</si>
  <si>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</si>
  <si>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</si>
  <si>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</si>
  <si>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</si>
  <si>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</si>
  <si>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</si>
  <si>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</si>
  <si>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</si>
  <si>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</si>
  <si>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</si>
  <si>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</si>
  <si>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</si>
  <si>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</si>
  <si>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</si>
  <si>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</si>
  <si>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</si>
  <si>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</si>
  <si>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</si>
  <si>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</si>
  <si>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</si>
  <si>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</si>
  <si>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</si>
  <si>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</si>
  <si>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</si>
  <si>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</si>
  <si>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</si>
  <si>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</si>
  <si>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</si>
  <si>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</si>
  <si>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</si>
  <si>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</si>
  <si>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</si>
  <si>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</si>
  <si>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</si>
  <si>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</si>
  <si>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</si>
  <si>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</si>
  <si>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</si>
  <si>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</si>
  <si>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</si>
  <si>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</si>
  <si>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</si>
  <si>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</si>
  <si>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</si>
  <si>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</si>
  <si>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</si>
  <si>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</si>
  <si>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</si>
  <si>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</si>
  <si>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</si>
  <si>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</si>
  <si>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</si>
  <si>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</si>
  <si>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</si>
  <si>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</si>
  <si>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</si>
  <si>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</si>
  <si>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</si>
  <si>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</si>
  <si>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</si>
  <si>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</si>
  <si>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</si>
  <si>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</si>
  <si>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</si>
  <si>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</si>
  <si>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</si>
  <si>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</si>
  <si>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</si>
  <si>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</si>
  <si>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</si>
  <si>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</si>
  <si>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</si>
  <si>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</si>
  <si>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</si>
  <si>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</si>
  <si>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</si>
  <si>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</si>
  <si>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</si>
  <si>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</si>
  <si>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</si>
  <si>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</si>
  <si>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</si>
  <si>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</si>
  <si>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</si>
  <si>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</si>
  <si>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</si>
  <si>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</si>
  <si>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</si>
  <si>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</si>
  <si>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</si>
  <si>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</si>
  <si>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</si>
  <si>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</si>
  <si>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</si>
  <si>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</si>
  <si>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</si>
  <si>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</si>
  <si>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</si>
  <si>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</si>
  <si>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</si>
  <si>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</si>
  <si>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</si>
  <si>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</si>
  <si>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</si>
  <si>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</si>
  <si>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</si>
  <si>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</si>
  <si>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</si>
  <si>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</si>
  <si>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</si>
  <si>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</si>
  <si>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</si>
  <si>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</si>
  <si>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</si>
  <si>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</si>
  <si>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</si>
  <si>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</si>
  <si>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</si>
  <si>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</si>
  <si>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</si>
  <si>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</si>
  <si>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</si>
  <si>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</si>
  <si>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</si>
  <si>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</si>
  <si>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</si>
  <si>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</si>
  <si>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</si>
  <si>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</si>
  <si>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</si>
  <si>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</si>
  <si>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</si>
  <si>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</si>
  <si>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</si>
  <si>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</si>
  <si>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</si>
  <si>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</si>
  <si>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</si>
  <si>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</si>
  <si>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</si>
  <si>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</si>
  <si>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</si>
  <si>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</si>
  <si>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</si>
  <si>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</si>
  <si>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</si>
  <si>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</si>
  <si>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</si>
  <si>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</si>
  <si>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</si>
  <si>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</si>
  <si>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</si>
  <si>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</si>
  <si>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</si>
  <si>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</si>
  <si>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</si>
  <si>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</si>
  <si>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</si>
  <si>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</si>
  <si>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</si>
  <si>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</si>
  <si>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</si>
  <si>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</si>
  <si>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</si>
  <si>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</si>
  <si>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</si>
  <si>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</si>
  <si>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</si>
  <si>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</si>
  <si>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</si>
  <si>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</si>
  <si>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</si>
  <si>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</si>
  <si>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</si>
  <si>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</si>
  <si>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</si>
  <si>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</si>
  <si>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</si>
  <si>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</si>
  <si>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</si>
  <si>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</si>
  <si>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</si>
  <si>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</si>
  <si>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</si>
  <si>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</si>
  <si>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</si>
  <si>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</si>
  <si>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</si>
  <si>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</si>
  <si>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</si>
  <si>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</si>
  <si>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</si>
  <si>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</si>
  <si>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</si>
  <si>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</si>
  <si>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</si>
  <si>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</si>
  <si>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</si>
  <si>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</si>
  <si>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</si>
  <si>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</si>
  <si>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</si>
  <si>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</si>
  <si>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</si>
  <si>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</si>
  <si>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</si>
  <si>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</si>
  <si>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</si>
  <si>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</si>
  <si>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</si>
  <si>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</si>
  <si>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</si>
  <si>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</si>
  <si>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</si>
  <si>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</si>
  <si>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</si>
  <si>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</si>
  <si>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</si>
  <si>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</si>
  <si>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</si>
  <si>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</si>
  <si>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</si>
  <si>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</si>
  <si>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</si>
  <si>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</si>
  <si>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</si>
  <si>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</si>
  <si>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</si>
  <si>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</si>
  <si>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</si>
  <si>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</si>
  <si>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</si>
  <si>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</si>
  <si>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</si>
  <si>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</si>
  <si>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</si>
  <si>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</si>
  <si>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</si>
  <si>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</si>
  <si>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</si>
  <si>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</si>
  <si>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</si>
  <si>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</si>
  <si>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</si>
  <si>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</si>
  <si>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</si>
  <si>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</si>
  <si>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</si>
  <si>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</si>
  <si>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</si>
  <si>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</si>
  <si>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</si>
  <si>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</si>
  <si>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</si>
  <si>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</si>
  <si>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</si>
  <si>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</si>
  <si>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</si>
  <si>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</si>
  <si>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</si>
  <si>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</si>
  <si>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</si>
  <si>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</si>
  <si>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</si>
  <si>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</si>
  <si>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</si>
  <si>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</si>
  <si>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</si>
  <si>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</si>
  <si>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</si>
  <si>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</si>
  <si>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</si>
  <si>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</si>
  <si>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</si>
  <si>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</si>
  <si>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</si>
  <si>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</si>
  <si>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</si>
  <si>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</si>
  <si>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</si>
  <si>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</si>
  <si>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</si>
  <si>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</si>
  <si>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</si>
  <si>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</si>
  <si>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</si>
  <si>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</si>
  <si>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</si>
  <si>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</si>
  <si>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</si>
  <si>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</si>
  <si>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</si>
  <si>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</si>
  <si>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</si>
  <si>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</si>
  <si>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</si>
  <si>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</si>
  <si>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</si>
  <si>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</si>
  <si>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</si>
  <si>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</si>
  <si>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</si>
  <si>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</si>
  <si>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</si>
  <si>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</si>
  <si>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</si>
  <si>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</si>
  <si>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</si>
  <si>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</si>
  <si>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</si>
  <si>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</si>
  <si>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</si>
  <si>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</si>
  <si>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</si>
  <si>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</si>
  <si>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</si>
  <si>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</si>
  <si>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</si>
  <si>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</si>
  <si>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</si>
  <si>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</si>
  <si>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</si>
  <si>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</si>
  <si>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</si>
  <si>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</si>
  <si>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</si>
  <si>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</si>
  <si>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</si>
  <si>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</si>
  <si>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</si>
  <si>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</si>
  <si>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</si>
  <si>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</si>
  <si>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</si>
  <si>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</si>
  <si>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</si>
  <si>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</si>
  <si>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</si>
  <si>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</si>
  <si>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</si>
  <si>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</si>
  <si>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</si>
  <si>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</si>
  <si>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</si>
  <si>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</si>
  <si>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</si>
  <si>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</si>
  <si>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</si>
  <si>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</si>
  <si>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</si>
  <si>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</si>
  <si>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</si>
  <si>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</si>
  <si>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</si>
  <si>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</si>
  <si>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</si>
  <si>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</si>
  <si>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</si>
  <si>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</si>
  <si>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</si>
  <si>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</si>
  <si>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</si>
  <si>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</si>
  <si>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</si>
  <si>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</si>
  <si>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</si>
  <si>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</si>
  <si>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</si>
  <si>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</si>
  <si>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</si>
  <si>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</si>
  <si>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</si>
  <si>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</si>
  <si>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</si>
  <si>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</si>
  <si>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</si>
  <si>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</si>
  <si>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</si>
  <si>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</si>
  <si>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</si>
  <si>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</si>
  <si>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</si>
  <si>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</si>
  <si>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</si>
  <si>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</si>
  <si>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</si>
  <si>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</si>
  <si>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</si>
  <si>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</si>
  <si>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</si>
  <si>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</si>
  <si>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</si>
  <si>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</si>
  <si>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</si>
  <si>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</si>
  <si>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</si>
  <si>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</si>
  <si>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</si>
  <si>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</si>
  <si>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</si>
  <si>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</si>
  <si>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</si>
  <si>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</si>
  <si>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</si>
  <si>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</si>
  <si>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</si>
  <si>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</si>
  <si>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</si>
  <si>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</si>
  <si>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</si>
  <si>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</si>
  <si>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</si>
  <si>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</si>
  <si>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</si>
  <si>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</si>
  <si>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</si>
  <si>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</si>
  <si>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</si>
  <si>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</si>
  <si>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</si>
  <si>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</si>
  <si>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</si>
  <si>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</si>
  <si>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</si>
  <si>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</si>
  <si>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</si>
  <si>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</si>
  <si>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</si>
  <si>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</si>
  <si>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</si>
  <si>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</si>
  <si>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</si>
  <si>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</si>
  <si>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</si>
  <si>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</si>
  <si>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</si>
  <si>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</si>
  <si>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</si>
  <si>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</si>
  <si>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</si>
  <si>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</si>
  <si>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</si>
  <si>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</si>
  <si>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</si>
  <si>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</si>
  <si>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</si>
  <si>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</si>
  <si>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</si>
  <si>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</si>
  <si>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</si>
  <si>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</si>
  <si>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</si>
  <si>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</si>
  <si>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</si>
  <si>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</si>
  <si>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</si>
  <si>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</si>
  <si>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</si>
  <si>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</si>
  <si>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</si>
  <si>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</si>
  <si>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</si>
  <si>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</si>
  <si>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</si>
  <si>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</si>
  <si>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</si>
  <si>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</si>
  <si>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</si>
  <si>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</si>
  <si>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</si>
  <si>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</si>
  <si>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</si>
  <si>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</si>
  <si>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</si>
  <si>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</si>
  <si>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</si>
  <si>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</si>
  <si>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</si>
  <si>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</si>
  <si>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</si>
  <si>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</si>
  <si>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</si>
  <si>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</si>
  <si>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</si>
  <si>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</si>
  <si>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</si>
  <si>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</si>
  <si>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</si>
  <si>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</si>
  <si>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</si>
  <si>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</si>
  <si>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</si>
  <si>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</si>
  <si>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</si>
  <si>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</si>
  <si>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</si>
  <si>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</si>
  <si>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</si>
  <si>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</si>
  <si>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</si>
  <si>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</si>
  <si>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</si>
  <si>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</si>
  <si>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</si>
  <si>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</si>
  <si>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</si>
  <si>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</si>
  <si>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</si>
  <si>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</si>
  <si>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</si>
  <si>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</si>
  <si>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</si>
  <si>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</si>
  <si>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</si>
  <si>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</si>
  <si>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</si>
  <si>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</si>
  <si>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</si>
  <si>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</si>
  <si>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</si>
  <si>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</si>
  <si>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</si>
  <si>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</si>
  <si>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</si>
  <si>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</si>
  <si>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</si>
  <si>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</si>
  <si>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</si>
  <si>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</si>
  <si>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</si>
  <si>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</si>
  <si>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</si>
  <si>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</si>
  <si>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</si>
  <si>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</si>
  <si>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</si>
  <si>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</si>
  <si>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</si>
  <si>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</si>
  <si>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</si>
  <si>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</si>
  <si>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</si>
  <si>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</si>
  <si>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</si>
  <si>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</si>
  <si>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</si>
  <si>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</si>
  <si>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</si>
  <si>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</si>
  <si>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</si>
  <si>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</si>
  <si>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</si>
  <si>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</si>
  <si>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</si>
  <si>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</si>
  <si>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</si>
  <si>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</si>
  <si>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</si>
  <si>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</si>
  <si>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</si>
  <si>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</si>
  <si>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</si>
  <si>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</si>
  <si>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</si>
  <si>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</si>
  <si>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</si>
  <si>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</si>
  <si>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</si>
  <si>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</si>
  <si>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</si>
  <si>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</si>
  <si>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</si>
  <si>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</si>
  <si>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</si>
  <si>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</si>
  <si>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</si>
  <si>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</si>
  <si>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</si>
  <si>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</si>
  <si>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</si>
  <si>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</si>
  <si>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</si>
  <si>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</si>
  <si>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</si>
  <si>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</si>
  <si>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</si>
  <si>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</si>
  <si>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</si>
  <si>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</si>
  <si>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</si>
  <si>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</si>
  <si>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</si>
  <si>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</si>
  <si>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</si>
  <si>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</si>
  <si>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</si>
  <si>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</si>
  <si>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</si>
  <si>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</si>
  <si>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</si>
  <si>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</si>
  <si>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</si>
  <si>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</si>
  <si>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</si>
  <si>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</si>
  <si>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</si>
  <si>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</si>
  <si>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</si>
  <si>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</si>
  <si>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</si>
  <si>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</si>
  <si>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</si>
  <si>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</si>
  <si>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</si>
  <si>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</si>
  <si>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</si>
  <si>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</si>
  <si>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</si>
  <si>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</si>
  <si>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</si>
  <si>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</si>
  <si>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</si>
  <si>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</si>
  <si>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</si>
  <si>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</si>
  <si>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</si>
  <si>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</si>
  <si>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</si>
  <si>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</si>
  <si>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</si>
  <si>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</si>
  <si>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</si>
  <si>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</si>
  <si>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</si>
  <si>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</si>
  <si>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</si>
  <si>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</si>
  <si>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</si>
  <si>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</si>
  <si>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</si>
  <si>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</si>
  <si>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</si>
  <si>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</si>
  <si>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</si>
  <si>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</si>
  <si>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</si>
  <si>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</si>
  <si>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</si>
  <si>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</si>
  <si>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</si>
  <si>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</si>
  <si>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</si>
  <si>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</si>
  <si>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</si>
  <si>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</si>
  <si>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</si>
  <si>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</si>
  <si>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</si>
  <si>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</si>
  <si>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</si>
  <si>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</si>
  <si>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</si>
  <si>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</si>
  <si>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</si>
  <si>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</si>
  <si>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</si>
  <si>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</si>
  <si>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</si>
  <si>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</si>
  <si>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</si>
  <si>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</si>
  <si>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</si>
  <si>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</si>
  <si>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</si>
  <si>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</si>
  <si>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</si>
  <si>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</si>
  <si>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</si>
  <si>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</si>
  <si>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</si>
  <si>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</si>
  <si>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</si>
  <si>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</si>
  <si>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</si>
  <si>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</si>
  <si>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</si>
  <si>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</si>
  <si>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</si>
  <si>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</si>
  <si>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</si>
  <si>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</si>
  <si>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</si>
  <si>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</si>
  <si>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</si>
  <si>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</si>
  <si>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</si>
  <si>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</si>
  <si>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</si>
  <si>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</si>
  <si>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</si>
  <si>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</si>
  <si>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</si>
  <si>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</si>
  <si>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</si>
  <si>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</si>
  <si>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</si>
  <si>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</si>
  <si>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</si>
  <si>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</si>
  <si>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</si>
  <si>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</si>
  <si>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</si>
  <si>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</si>
  <si>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</si>
  <si>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</si>
  <si>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</si>
  <si>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</si>
  <si>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</si>
  <si>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</si>
  <si>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</si>
  <si>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</si>
  <si>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</si>
  <si>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</si>
  <si>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</si>
  <si>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</si>
  <si>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</si>
  <si>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</si>
  <si>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</si>
  <si>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</si>
  <si>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</si>
  <si>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</si>
  <si>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</si>
  <si>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</si>
  <si>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</si>
  <si>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</si>
  <si>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</si>
  <si>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</si>
  <si>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</si>
  <si>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</si>
  <si>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</si>
  <si>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</si>
  <si>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</si>
  <si>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</si>
  <si>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</si>
  <si>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</si>
  <si>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</si>
  <si>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</si>
  <si>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</si>
  <si>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</si>
  <si>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</si>
  <si>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</si>
  <si>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</si>
  <si>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</si>
  <si>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</si>
  <si>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</si>
  <si>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</si>
  <si>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</si>
  <si>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</si>
  <si>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</si>
  <si>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</si>
  <si>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</si>
  <si>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</si>
  <si>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</si>
  <si>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</si>
  <si>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</si>
  <si>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</si>
  <si>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</si>
  <si>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</si>
  <si>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</si>
  <si>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</si>
  <si>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</si>
  <si>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</si>
  <si>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</si>
  <si>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</si>
  <si>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</si>
  <si>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</si>
  <si>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</si>
  <si>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</si>
  <si>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</si>
  <si>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</si>
  <si>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</si>
  <si>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</si>
  <si>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</si>
  <si>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</si>
  <si>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</si>
  <si>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</si>
  <si>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</si>
  <si>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</si>
  <si>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</si>
  <si>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</si>
  <si>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</si>
  <si>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</si>
  <si>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</si>
  <si>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</si>
  <si>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</si>
  <si>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</si>
  <si>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</si>
  <si>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</si>
  <si>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</si>
  <si>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</si>
  <si>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</si>
  <si>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</si>
  <si>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</si>
  <si>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</si>
  <si>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</si>
  <si>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</si>
  <si>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</si>
  <si>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</si>
  <si>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</si>
  <si>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</si>
  <si>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</si>
  <si>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</si>
  <si>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</si>
  <si>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</si>
  <si>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</si>
  <si>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</si>
  <si>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</si>
  <si>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</si>
  <si>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</si>
  <si>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</si>
  <si>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</si>
  <si>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</si>
  <si>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</si>
  <si>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</si>
  <si>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</si>
  <si>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</si>
  <si>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</si>
  <si>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</si>
  <si>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</si>
  <si>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</si>
  <si>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</si>
  <si>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</si>
  <si>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</si>
  <si>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</si>
  <si>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</si>
  <si>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</si>
  <si>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</si>
  <si>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</si>
  <si>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</si>
  <si>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</si>
  <si>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</si>
  <si>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</si>
  <si>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</si>
  <si>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</si>
  <si>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</si>
  <si>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</si>
  <si>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</si>
  <si>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</si>
  <si>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</si>
  <si>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</si>
  <si>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</si>
  <si>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</si>
  <si>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</si>
  <si>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</si>
  <si>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</si>
  <si>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</si>
  <si>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</si>
  <si>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</si>
  <si>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</si>
  <si>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</si>
  <si>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</si>
  <si>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</si>
  <si>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</si>
  <si>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</si>
  <si>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</si>
  <si>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</si>
  <si>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</si>
  <si>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</si>
  <si>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</si>
  <si>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</si>
  <si>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</si>
  <si>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</si>
  <si>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</si>
  <si>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</si>
  <si>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</si>
  <si>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</si>
  <si>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</si>
  <si>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</si>
  <si>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</si>
  <si>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</si>
  <si>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</si>
  <si>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</si>
  <si>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</si>
  <si>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</si>
  <si>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</si>
  <si>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</si>
  <si>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</si>
  <si>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</si>
  <si>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</si>
  <si>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</si>
  <si>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</si>
  <si>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</si>
  <si>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</si>
  <si>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</si>
  <si>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</si>
  <si>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</si>
  <si>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</si>
  <si>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</si>
  <si>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</si>
  <si>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</si>
  <si>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</si>
  <si>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</si>
  <si>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</si>
  <si>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</si>
  <si>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</si>
  <si>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</si>
  <si>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</si>
  <si>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</si>
  <si>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</si>
  <si>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</si>
  <si>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</si>
  <si>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</si>
  <si>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</si>
  <si>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</si>
  <si>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</si>
  <si>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</si>
  <si>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</si>
  <si>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</si>
  <si>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</si>
  <si>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</si>
  <si>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</si>
  <si>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</si>
  <si>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</si>
  <si>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</si>
  <si>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</si>
  <si>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</si>
  <si>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</si>
  <si>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</si>
  <si>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</si>
  <si>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</si>
  <si>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</si>
  <si>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</si>
  <si>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</si>
  <si>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</si>
  <si>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</si>
  <si>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</si>
  <si>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</si>
  <si>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</si>
  <si>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</si>
  <si>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</si>
  <si>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</si>
  <si>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</si>
  <si>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</si>
  <si>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</si>
  <si>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</si>
  <si>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</si>
  <si>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</si>
  <si>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</si>
  <si>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</si>
  <si>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</si>
  <si>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</si>
  <si>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</si>
  <si>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</si>
  <si>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</si>
  <si>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</si>
  <si>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</si>
  <si>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</si>
  <si>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</si>
  <si>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</si>
  <si>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</si>
  <si>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</si>
  <si>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</si>
  <si>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</si>
  <si>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</si>
  <si>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</si>
  <si>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</si>
  <si>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</si>
  <si>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</si>
  <si>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</si>
  <si>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</si>
  <si>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</si>
  <si>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</si>
  <si>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</si>
  <si>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</si>
  <si>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</si>
  <si>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</si>
  <si>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</si>
  <si>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</si>
  <si>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</si>
  <si>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</si>
  <si>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</si>
  <si>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</si>
  <si>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</si>
  <si>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</si>
  <si>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</si>
  <si>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</si>
  <si>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</si>
  <si>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</si>
  <si>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</si>
  <si>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</si>
  <si>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</si>
  <si>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</si>
  <si>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</si>
  <si>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</si>
  <si>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</si>
  <si>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</si>
  <si>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</si>
  <si>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</si>
  <si>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</si>
  <si>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</si>
  <si>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</si>
  <si>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</si>
  <si>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</si>
  <si>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</si>
  <si>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</si>
  <si>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</si>
  <si>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</si>
  <si>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</si>
  <si>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</si>
  <si>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</si>
  <si>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</si>
  <si>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</si>
  <si>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</si>
  <si>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</si>
  <si>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</si>
  <si>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</si>
  <si>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</si>
  <si>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</si>
  <si>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</si>
  <si>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</si>
  <si>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</si>
  <si>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</si>
  <si>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</si>
  <si>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</si>
  <si>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</si>
  <si>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</si>
  <si>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</si>
  <si>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</si>
  <si>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</si>
  <si>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</si>
  <si>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</si>
  <si>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</si>
  <si>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</si>
  <si>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</si>
  <si>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</si>
  <si>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</si>
  <si>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</si>
  <si>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</si>
  <si>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</si>
  <si>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</si>
  <si>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</si>
  <si>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</si>
  <si>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</si>
  <si>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</si>
  <si>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</si>
  <si>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</si>
  <si>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</si>
  <si>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</si>
  <si>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</si>
  <si>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</si>
  <si>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</si>
  <si>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</si>
  <si>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</si>
  <si>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</si>
  <si>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</si>
  <si>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</si>
  <si>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</si>
  <si>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</si>
  <si>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</si>
  <si>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</si>
  <si>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</si>
  <si>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</si>
  <si>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</si>
  <si>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</si>
  <si>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</si>
  <si>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</si>
  <si>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</si>
  <si>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</si>
  <si>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</si>
  <si>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</si>
  <si>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</si>
  <si>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</si>
  <si>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</si>
  <si>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</si>
  <si>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</si>
  <si>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</si>
  <si>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</si>
  <si>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</si>
  <si>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</si>
  <si>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</si>
  <si>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</si>
  <si>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</si>
  <si>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</si>
  <si>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</si>
  <si>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</si>
  <si>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</si>
  <si>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</si>
  <si>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</si>
  <si>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</si>
  <si>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</si>
  <si>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</si>
  <si>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</si>
  <si>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</si>
  <si>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</si>
  <si>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</si>
  <si>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</si>
  <si>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</si>
  <si>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</si>
  <si>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</si>
  <si>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</si>
  <si>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</si>
  <si>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</si>
  <si>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</si>
  <si>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</si>
  <si>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</si>
  <si>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</si>
  <si>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</si>
  <si>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</si>
  <si>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</si>
  <si>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</si>
  <si>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</si>
  <si>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</si>
  <si>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</si>
  <si>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</si>
  <si>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</si>
  <si>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</si>
  <si>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</si>
  <si>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</si>
  <si>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</si>
  <si>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</si>
  <si>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</si>
  <si>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</si>
  <si>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</si>
  <si>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</si>
  <si>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</si>
  <si>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</si>
  <si>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</si>
  <si>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</si>
  <si>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</si>
  <si>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</si>
  <si>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</si>
  <si>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</si>
  <si>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</si>
  <si>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</si>
  <si>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</si>
  <si>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</si>
  <si>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</si>
  <si>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</si>
  <si>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</si>
  <si>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</si>
  <si>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</si>
  <si>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</si>
  <si>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</si>
  <si>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</si>
  <si>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</si>
  <si>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</si>
  <si>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</si>
  <si>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</si>
  <si>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</si>
  <si>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</si>
  <si>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</si>
  <si>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</si>
  <si>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</si>
  <si>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</si>
  <si>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</si>
  <si>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</si>
  <si>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</si>
  <si>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</si>
  <si>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</si>
  <si>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</si>
  <si>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</si>
  <si>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</si>
  <si>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</si>
  <si>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</si>
  <si>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</si>
  <si>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</si>
  <si>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</si>
  <si>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</si>
  <si>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</si>
  <si>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</si>
  <si>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</si>
  <si>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</si>
  <si>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</si>
  <si>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</si>
  <si>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</si>
  <si>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</si>
  <si>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</si>
  <si>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</si>
  <si>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</si>
  <si>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</si>
  <si>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</si>
  <si>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</si>
  <si>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</si>
  <si>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</si>
  <si>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</si>
  <si>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</si>
  <si>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</si>
  <si>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</si>
  <si>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</si>
  <si>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</si>
  <si>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</si>
  <si>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</si>
  <si>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</si>
  <si>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</si>
  <si>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</si>
  <si>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</si>
  <si>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</si>
  <si>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</si>
  <si>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</si>
  <si>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</si>
  <si>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</si>
  <si>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</si>
  <si>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</si>
  <si>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</si>
  <si>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</si>
  <si>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</si>
  <si>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</si>
  <si>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</si>
  <si>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</si>
  <si>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</si>
  <si>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</si>
  <si>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</si>
  <si>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</si>
  <si>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</si>
  <si>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</si>
  <si>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</si>
  <si>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</si>
  <si>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</si>
  <si>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</si>
  <si>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</si>
  <si>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</si>
  <si>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</si>
  <si>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</si>
  <si>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</si>
  <si>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</si>
  <si>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</si>
  <si>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</si>
  <si>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</si>
  <si>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</si>
  <si>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</si>
  <si>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</si>
  <si>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</si>
  <si>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</si>
  <si>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</si>
  <si>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</si>
  <si>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</si>
  <si>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</si>
  <si>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</si>
  <si>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</si>
  <si>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</si>
  <si>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</si>
  <si>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</si>
  <si>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</si>
  <si>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</si>
  <si>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</si>
  <si>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</si>
  <si>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</si>
  <si>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</si>
  <si>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</si>
  <si>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</si>
  <si>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</si>
  <si>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</si>
  <si>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</si>
  <si>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</si>
  <si>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</si>
  <si>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</si>
  <si>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</si>
  <si>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</si>
  <si>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</si>
  <si>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</si>
  <si>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</si>
  <si>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</si>
  <si>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</si>
  <si>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</si>
  <si>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</si>
  <si>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</si>
  <si>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</si>
  <si>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</si>
  <si>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</si>
  <si>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</si>
  <si>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</si>
  <si>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</si>
  <si>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</si>
  <si>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</si>
  <si>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</si>
  <si>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</si>
  <si>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</si>
  <si>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</si>
  <si>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</si>
  <si>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</si>
  <si>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</si>
  <si>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</si>
  <si>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</si>
  <si>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</si>
  <si>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</si>
  <si>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</si>
  <si>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</si>
  <si>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</si>
  <si>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</si>
  <si>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</si>
  <si>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</si>
  <si>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</si>
  <si>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</si>
  <si>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</si>
  <si>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</si>
  <si>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</si>
  <si>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</si>
  <si>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</si>
  <si>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</si>
  <si>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</si>
  <si>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</si>
  <si>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</si>
  <si>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</si>
  <si>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</si>
  <si>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</si>
  <si>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</si>
  <si>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</si>
  <si>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</si>
  <si>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</si>
  <si>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</si>
  <si>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</si>
  <si>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</si>
  <si>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</si>
  <si>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</si>
  <si>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</si>
  <si>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</si>
  <si>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</si>
  <si>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</si>
  <si>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</si>
  <si>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</si>
  <si>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</si>
  <si>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</si>
  <si>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</si>
  <si>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</si>
  <si>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</si>
  <si>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</si>
  <si>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</si>
  <si>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</si>
  <si>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</si>
  <si>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</si>
  <si>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</si>
  <si>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</si>
  <si>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</si>
  <si>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</si>
  <si>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</si>
  <si>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</si>
  <si>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</si>
  <si>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</si>
  <si>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</si>
  <si>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</si>
  <si>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</si>
  <si>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</si>
  <si>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</si>
  <si>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</si>
  <si>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</si>
  <si>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</si>
  <si>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</si>
  <si>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</si>
  <si>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</si>
  <si>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</si>
  <si>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</si>
  <si>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</si>
  <si>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</si>
  <si>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</si>
  <si>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</si>
  <si>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</si>
  <si>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</si>
  <si>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</si>
  <si>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</si>
  <si>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</si>
  <si>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</si>
  <si>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</si>
  <si>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</si>
  <si>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</si>
  <si>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</si>
  <si>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</si>
  <si>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</si>
  <si>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</si>
  <si>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</si>
  <si>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</si>
  <si>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</si>
  <si>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</si>
  <si>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</si>
  <si>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</si>
  <si>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</si>
  <si>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</si>
  <si>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</si>
  <si>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</si>
  <si>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</si>
  <si>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</si>
  <si>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</si>
  <si>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</si>
  <si>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</si>
  <si>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</si>
  <si>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</si>
  <si>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</si>
  <si>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</si>
  <si>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</si>
  <si>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</si>
  <si>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</si>
  <si>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</si>
  <si>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</si>
  <si>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</si>
  <si>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</si>
  <si>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</si>
  <si>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</si>
  <si>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</si>
  <si>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</si>
  <si>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</si>
  <si>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</si>
  <si>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</si>
  <si>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</si>
  <si>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</si>
  <si>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</si>
  <si>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</si>
  <si>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</si>
  <si>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</si>
  <si>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</si>
  <si>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</si>
  <si>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</si>
  <si>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</si>
  <si>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</si>
  <si>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</si>
  <si>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</si>
  <si>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</si>
  <si>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</si>
  <si>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</si>
  <si>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</si>
  <si>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</si>
  <si>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</si>
  <si>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</si>
  <si>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</si>
  <si>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</si>
  <si>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</si>
  <si>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</si>
  <si>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</si>
  <si>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</si>
  <si>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</si>
  <si>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</si>
  <si>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</si>
  <si>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</si>
  <si>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</si>
  <si>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</si>
  <si>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</si>
  <si>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</si>
  <si>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</si>
  <si>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</si>
  <si>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</si>
  <si>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</si>
  <si>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</si>
  <si>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</si>
  <si>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</si>
  <si>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</si>
  <si>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</si>
  <si>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</si>
  <si>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</si>
  <si>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</si>
  <si>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</si>
  <si>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</si>
  <si>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</si>
  <si>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</si>
  <si>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</si>
  <si>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</si>
  <si>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</si>
  <si>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</si>
  <si>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</si>
  <si>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</si>
  <si>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</si>
  <si>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</si>
  <si>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</si>
  <si>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</si>
  <si>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</si>
  <si>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</si>
  <si>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</si>
  <si>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</si>
  <si>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</si>
  <si>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</si>
  <si>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</si>
  <si>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</si>
  <si>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</si>
  <si>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</si>
  <si>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</si>
  <si>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</si>
  <si>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</si>
  <si>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</si>
  <si>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</si>
  <si>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</si>
  <si>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</si>
  <si>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</si>
  <si>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</si>
  <si>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</si>
  <si>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</si>
  <si>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</si>
  <si>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</si>
  <si>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</si>
  <si>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</si>
  <si>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</si>
  <si>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</si>
  <si>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</si>
  <si>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</si>
  <si>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</si>
  <si>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</si>
  <si>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</si>
  <si>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</si>
  <si>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</si>
  <si>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</si>
  <si>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</si>
  <si>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</si>
  <si>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</si>
  <si>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</si>
  <si>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</si>
  <si>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</si>
  <si>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</si>
  <si>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</si>
  <si>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</si>
  <si>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</si>
  <si>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</si>
  <si>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</si>
  <si>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</si>
  <si>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</si>
  <si>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</si>
  <si>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</si>
  <si>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</si>
  <si>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</si>
  <si>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</si>
  <si>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</si>
  <si>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</si>
  <si>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</si>
  <si>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</si>
  <si>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</si>
  <si>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</si>
  <si>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</si>
  <si>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</si>
  <si>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</si>
  <si>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</si>
  <si>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</si>
  <si>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</si>
  <si>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</si>
  <si>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</si>
  <si>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</si>
  <si>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</si>
  <si>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</si>
  <si>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</si>
  <si>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</si>
  <si>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</si>
  <si>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</si>
  <si>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</si>
  <si>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</si>
  <si>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</si>
  <si>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</si>
  <si>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</si>
  <si>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</si>
  <si>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</si>
  <si>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</si>
  <si>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</si>
  <si>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</si>
  <si>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</si>
  <si>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</si>
  <si>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</si>
  <si>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</si>
  <si>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</si>
  <si>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</si>
  <si>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</si>
  <si>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</si>
  <si>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</si>
  <si>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</si>
  <si>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</si>
  <si>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</si>
  <si>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</si>
  <si>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</si>
  <si>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</si>
  <si>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</si>
  <si>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</si>
  <si>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</si>
  <si>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</si>
  <si>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</si>
  <si>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</si>
  <si>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</si>
  <si>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</si>
  <si>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</si>
  <si>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</si>
  <si>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</si>
  <si>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</si>
  <si>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</si>
  <si>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</si>
  <si>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</si>
  <si>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</si>
  <si>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</si>
  <si>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</si>
  <si>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</si>
  <si>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</si>
  <si>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</si>
  <si>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</si>
  <si>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</si>
  <si>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</si>
  <si>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</si>
  <si>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</si>
  <si>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</si>
  <si>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</si>
  <si>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</si>
  <si>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</si>
  <si>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</si>
  <si>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</si>
  <si>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</si>
  <si>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</si>
  <si>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</si>
  <si>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</si>
  <si>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</si>
  <si>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</si>
  <si>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</si>
  <si>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</si>
  <si>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</si>
  <si>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</si>
  <si>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</si>
  <si>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</si>
  <si>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</si>
  <si>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</si>
  <si>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</si>
  <si>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</si>
  <si>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</si>
  <si>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</si>
  <si>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</si>
  <si>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</si>
  <si>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</si>
  <si>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</si>
  <si>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</si>
  <si>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</si>
  <si>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</si>
  <si>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</si>
  <si>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</si>
  <si>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</si>
  <si>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</si>
  <si>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</si>
  <si>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</si>
  <si>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</si>
  <si>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</si>
  <si>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</si>
  <si>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</si>
  <si>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</si>
  <si>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</si>
  <si>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</si>
  <si>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</si>
  <si>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</si>
  <si>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</si>
  <si>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</si>
  <si>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</si>
  <si>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</si>
  <si>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</si>
  <si>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</si>
  <si>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</si>
  <si>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</si>
  <si>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</si>
  <si>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</si>
  <si>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</si>
  <si>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</si>
  <si>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</si>
  <si>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</si>
  <si>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</si>
  <si>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</si>
  <si>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</si>
  <si>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</si>
  <si>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</si>
  <si>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</si>
  <si>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</si>
  <si>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</si>
  <si>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</si>
  <si>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</si>
  <si>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</si>
  <si>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</si>
  <si>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</si>
  <si>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</si>
  <si>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</si>
  <si>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</si>
  <si>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</si>
  <si>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</si>
  <si>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</si>
  <si>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</si>
  <si>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</si>
  <si>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</si>
  <si>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</si>
  <si>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</si>
  <si>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</si>
  <si>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</si>
  <si>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</si>
  <si>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</si>
  <si>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</si>
  <si>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</si>
  <si>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</si>
  <si>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</si>
  <si>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</si>
  <si>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</si>
  <si>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</si>
  <si>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</si>
  <si>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</si>
  <si>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</si>
  <si>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</si>
  <si>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</si>
  <si>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</si>
  <si>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</si>
  <si>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</si>
  <si>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</si>
  <si>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</si>
  <si>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</si>
  <si>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</si>
  <si>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</si>
  <si>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</si>
  <si>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</si>
  <si>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</si>
  <si>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</si>
  <si>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</si>
  <si>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</si>
  <si>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</si>
  <si>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</si>
  <si>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</si>
  <si>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</si>
  <si>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</si>
  <si>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</si>
  <si>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</si>
  <si>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</si>
  <si>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</si>
  <si>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</si>
  <si>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</si>
  <si>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</si>
  <si>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</si>
  <si>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</si>
  <si>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</si>
  <si>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</si>
  <si>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</si>
  <si>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</si>
  <si>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</si>
  <si>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</si>
  <si>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</si>
  <si>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</si>
  <si>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</si>
  <si>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</si>
  <si>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</si>
  <si>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</si>
  <si>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</si>
  <si>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</si>
  <si>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</si>
  <si>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</si>
  <si>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</si>
  <si>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</si>
  <si>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</si>
  <si>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</si>
  <si>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</si>
  <si>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</si>
  <si>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</si>
  <si>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</si>
  <si>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</si>
  <si>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</si>
  <si>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</si>
  <si>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</si>
  <si>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</si>
  <si>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</si>
  <si>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</si>
  <si>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</si>
  <si>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</si>
  <si>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</si>
  <si>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</si>
  <si>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</si>
  <si>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</si>
  <si>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</si>
  <si>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</si>
  <si>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</si>
  <si>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</si>
  <si>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</si>
  <si>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</si>
  <si>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</si>
  <si>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</si>
  <si>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</si>
  <si>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</si>
  <si>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</si>
  <si>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</si>
  <si>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</si>
  <si>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</si>
  <si>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</si>
  <si>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</si>
  <si>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</si>
  <si>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</si>
  <si>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</si>
  <si>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</si>
  <si>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</si>
  <si>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</si>
  <si>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</si>
  <si>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</si>
  <si>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</si>
  <si>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</si>
  <si>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</si>
  <si>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</si>
  <si>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</si>
  <si>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</si>
  <si>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</si>
  <si>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</si>
  <si>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</si>
  <si>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</si>
  <si>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</si>
  <si>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</si>
  <si>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</si>
  <si>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</si>
  <si>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</si>
  <si>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</si>
  <si>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</si>
  <si>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</si>
  <si>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</si>
  <si>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</si>
  <si>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</si>
  <si>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</si>
  <si>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</si>
  <si>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</si>
  <si>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</si>
  <si>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</si>
  <si>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</si>
  <si>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</si>
  <si>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</si>
  <si>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</si>
  <si>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</si>
  <si>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</si>
  <si>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</si>
  <si>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</si>
  <si>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</si>
  <si>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</si>
  <si>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</si>
  <si>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</si>
  <si>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</si>
  <si>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</si>
  <si>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</si>
  <si>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</si>
  <si>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</si>
  <si>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</si>
  <si>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</si>
  <si>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</si>
  <si>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</si>
  <si>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</si>
  <si>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</si>
  <si>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</si>
  <si>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</si>
  <si>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</si>
  <si>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</si>
  <si>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</si>
  <si>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</si>
  <si>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</si>
  <si>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</si>
  <si>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</si>
  <si>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</si>
  <si>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</si>
  <si>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</si>
  <si>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</si>
  <si>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</si>
  <si>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</si>
  <si>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</si>
  <si>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</si>
  <si>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</si>
  <si>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</si>
  <si>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</si>
  <si>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</si>
  <si>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</si>
  <si>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</si>
  <si>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</si>
  <si>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</si>
  <si>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</si>
  <si>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</si>
  <si>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</si>
  <si>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</si>
  <si>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</si>
  <si>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</si>
  <si>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</si>
  <si>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</si>
  <si>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</si>
  <si>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</si>
  <si>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</si>
  <si>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</si>
  <si>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</si>
  <si>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</si>
  <si>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</si>
  <si>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</si>
  <si>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</si>
  <si>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</si>
  <si>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</si>
  <si>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</si>
  <si>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</si>
  <si>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</si>
  <si>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</si>
  <si>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</si>
  <si>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</si>
  <si>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</si>
  <si>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</si>
  <si>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</si>
  <si>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</si>
  <si>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</si>
  <si>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</si>
  <si>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</si>
  <si>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</si>
  <si>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</si>
  <si>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</si>
  <si>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</si>
  <si>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</si>
  <si>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</si>
  <si>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</si>
  <si>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</si>
  <si>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</si>
  <si>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</si>
  <si>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</si>
  <si>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</si>
  <si>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</si>
  <si>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</si>
  <si>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</si>
  <si>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</si>
  <si>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</si>
  <si>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</si>
  <si>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</si>
  <si>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</si>
  <si>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</si>
  <si>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</si>
  <si>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</si>
  <si>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</si>
  <si>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</si>
  <si>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</si>
  <si>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</si>
  <si>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</si>
  <si>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</si>
  <si>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</si>
  <si>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</si>
  <si>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</si>
  <si>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</si>
  <si>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</si>
  <si>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</si>
  <si>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</si>
  <si>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</si>
  <si>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</si>
  <si>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</si>
  <si>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</si>
  <si>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</si>
  <si>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</si>
  <si>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</si>
  <si>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</si>
  <si>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</si>
  <si>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</si>
  <si>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</si>
  <si>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</si>
  <si>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</si>
  <si>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</si>
  <si>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</si>
  <si>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</si>
  <si>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</si>
  <si>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</si>
  <si>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</si>
  <si>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</si>
  <si>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</si>
  <si>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</si>
  <si>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</si>
  <si>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</si>
  <si>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</si>
  <si>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</si>
  <si>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</si>
  <si>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</si>
  <si>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</si>
  <si>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</si>
  <si>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</si>
  <si>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</si>
  <si>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</si>
  <si>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</si>
  <si>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</si>
  <si>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</si>
  <si>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</si>
  <si>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</si>
  <si>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</si>
  <si>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</si>
  <si>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</si>
  <si>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</si>
  <si>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</si>
  <si>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</si>
  <si>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</si>
  <si>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</si>
  <si>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</si>
  <si>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</si>
  <si>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</si>
  <si>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</si>
  <si>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</si>
  <si>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</si>
  <si>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</si>
  <si>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</si>
  <si>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</si>
  <si>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</si>
  <si>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</si>
  <si>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</si>
  <si>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</si>
  <si>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</si>
  <si>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</si>
  <si>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</si>
  <si>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</si>
  <si>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</si>
  <si>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</si>
  <si>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</si>
  <si>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</si>
  <si>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</si>
  <si>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</si>
  <si>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</si>
  <si>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</si>
  <si>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</si>
  <si>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</si>
  <si>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</si>
  <si>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</si>
  <si>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</si>
  <si>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</si>
  <si>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</si>
  <si>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</si>
  <si>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</si>
  <si>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</si>
  <si>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</si>
  <si>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</si>
  <si>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</si>
  <si>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</si>
  <si>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</si>
  <si>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</si>
  <si>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</si>
  <si>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</si>
  <si>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</si>
  <si>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</si>
  <si>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</si>
  <si>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</si>
  <si>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</si>
  <si>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</si>
  <si>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</si>
  <si>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</si>
  <si>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</si>
  <si>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</si>
  <si>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</si>
  <si>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</si>
  <si>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</si>
  <si>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</si>
  <si>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</si>
  <si>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</si>
  <si>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</si>
  <si>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</si>
  <si>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</si>
  <si>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</si>
  <si>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</si>
  <si>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</si>
  <si>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</si>
  <si>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</si>
  <si>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</si>
  <si>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</si>
  <si>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</si>
  <si>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</si>
  <si>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</si>
  <si>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</si>
  <si>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</si>
  <si>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</si>
  <si>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</si>
  <si>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</si>
  <si>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</si>
  <si>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</si>
  <si>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</si>
  <si>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</si>
  <si>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</si>
  <si>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</si>
  <si>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</si>
  <si>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</si>
  <si>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</si>
  <si>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</si>
  <si>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</si>
  <si>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</si>
  <si>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</si>
  <si>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</si>
  <si>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</si>
  <si>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</si>
  <si>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</si>
  <si>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</si>
  <si>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</si>
  <si>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</si>
  <si>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</si>
  <si>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</si>
  <si>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</si>
  <si>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</si>
  <si>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</si>
  <si>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</si>
  <si>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</si>
  <si>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</si>
  <si>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</si>
  <si>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</si>
  <si>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</si>
  <si>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</si>
  <si>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</si>
  <si>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</si>
  <si>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</si>
  <si>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</si>
  <si>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</si>
  <si>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</si>
  <si>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</si>
  <si>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</si>
  <si>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</si>
  <si>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</si>
  <si>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</si>
  <si>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</si>
  <si>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</si>
  <si>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</si>
  <si>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</si>
  <si>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</si>
  <si>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</si>
  <si>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</si>
  <si>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</si>
  <si>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</si>
  <si>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</si>
  <si>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</si>
  <si>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</si>
  <si>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</si>
  <si>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</si>
  <si>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</si>
  <si>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</si>
  <si>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</si>
  <si>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</si>
  <si>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</si>
  <si>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</si>
  <si>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</si>
  <si>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</si>
  <si>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</si>
  <si>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</si>
  <si>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</si>
  <si>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</si>
  <si>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</si>
  <si>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</si>
  <si>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</si>
  <si>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</si>
  <si>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</si>
  <si>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</si>
  <si>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</si>
  <si>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</si>
  <si>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</si>
  <si>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</si>
  <si>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</si>
  <si>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</si>
  <si>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</si>
  <si>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</si>
  <si>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</si>
  <si>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</si>
  <si>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</si>
  <si>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</si>
  <si>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</si>
  <si>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</si>
  <si>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</si>
  <si>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</si>
  <si>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</si>
  <si>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</si>
  <si>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</si>
  <si>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</si>
  <si>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</si>
  <si>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</si>
  <si>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</si>
  <si>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</si>
  <si>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</si>
  <si>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</si>
  <si>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</si>
  <si>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</si>
  <si>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</si>
  <si>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</si>
  <si>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</si>
  <si>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</si>
  <si>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</si>
  <si>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</si>
  <si>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</si>
  <si>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</si>
  <si>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</si>
  <si>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</si>
  <si>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</si>
  <si>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</si>
  <si>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</si>
  <si>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</si>
  <si>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</si>
  <si>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</si>
  <si>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</si>
  <si>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</si>
  <si>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</si>
  <si>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</si>
  <si>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</si>
  <si>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</si>
  <si>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</si>
  <si>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</si>
  <si>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</si>
  <si>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</si>
  <si>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</si>
  <si>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</si>
  <si>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</si>
  <si>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</si>
  <si>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</si>
  <si>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</si>
  <si>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</si>
  <si>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</si>
  <si>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</si>
  <si>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</si>
  <si>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</si>
  <si>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</si>
  <si>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</si>
  <si>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</si>
  <si>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</si>
  <si>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</si>
  <si>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</si>
  <si>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</si>
  <si>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</si>
  <si>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</si>
  <si>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</si>
  <si>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</si>
  <si>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</si>
  <si>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</si>
  <si>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</si>
  <si>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</si>
  <si>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</si>
  <si>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</si>
  <si>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</si>
  <si>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</si>
  <si>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</si>
  <si>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</si>
  <si>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</si>
  <si>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</si>
  <si>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</si>
  <si>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</si>
  <si>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</si>
  <si>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</si>
  <si>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</si>
  <si>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</si>
  <si>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</si>
  <si>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</si>
  <si>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</si>
  <si>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</si>
  <si>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</si>
  <si>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</si>
  <si>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</si>
  <si>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</si>
  <si>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</si>
  <si>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</si>
  <si>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</si>
  <si>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</si>
  <si>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</si>
  <si>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</si>
  <si>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</si>
  <si>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</si>
  <si>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</si>
  <si>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</si>
  <si>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</si>
  <si>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</si>
  <si>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</si>
  <si>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</si>
  <si>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</si>
  <si>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</si>
  <si>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</si>
  <si>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</si>
  <si>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</si>
  <si>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</si>
  <si>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</si>
  <si>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</si>
  <si>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</si>
  <si>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</si>
  <si>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</si>
  <si>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</si>
  <si>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</si>
  <si>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</si>
  <si>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</si>
  <si>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</si>
  <si>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</si>
  <si>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</si>
  <si>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</si>
  <si>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</si>
  <si>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</si>
  <si>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</si>
  <si>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</si>
  <si>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</si>
  <si>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</si>
  <si>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</si>
  <si>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</si>
  <si>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</si>
  <si>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</si>
  <si>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</si>
  <si>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</si>
  <si>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</si>
  <si>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</si>
  <si>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</si>
  <si>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</si>
  <si>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</si>
  <si>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</si>
  <si>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</si>
  <si>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</si>
  <si>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</si>
  <si>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</si>
  <si>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</si>
  <si>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</si>
  <si>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</si>
  <si>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</si>
  <si>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</si>
  <si>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</si>
  <si>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</si>
  <si>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</si>
  <si>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</si>
  <si>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</si>
  <si>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</si>
  <si>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</si>
  <si>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</si>
  <si>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</si>
  <si>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</si>
  <si>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</si>
  <si>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</si>
  <si>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</si>
  <si>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</si>
  <si>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</si>
  <si>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</si>
  <si>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</si>
  <si>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</si>
  <si>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</si>
  <si>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</si>
  <si>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</si>
  <si>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</si>
  <si>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</si>
  <si>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</si>
  <si>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</si>
  <si>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</si>
  <si>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</si>
  <si>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</si>
  <si>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</si>
  <si>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</si>
  <si>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</si>
  <si>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</si>
  <si>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</si>
  <si>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</si>
  <si>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</si>
  <si>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</si>
  <si>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</si>
  <si>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</si>
  <si>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</si>
  <si>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</si>
  <si>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</si>
  <si>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</si>
  <si>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</si>
  <si>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</si>
  <si>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</si>
  <si>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</si>
  <si>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</si>
  <si>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</si>
  <si>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</si>
  <si>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</si>
  <si>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</si>
  <si>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</si>
  <si>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</si>
  <si>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</si>
  <si>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</si>
  <si>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</si>
  <si>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</si>
  <si>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</si>
  <si>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</si>
  <si>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</si>
  <si>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</si>
  <si>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</si>
  <si>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</si>
  <si>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</si>
  <si>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</si>
  <si>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</si>
  <si>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</si>
  <si>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</si>
  <si>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</si>
  <si>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</si>
  <si>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</si>
  <si>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</si>
  <si>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</si>
  <si>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</si>
  <si>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</si>
  <si>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</si>
  <si>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</si>
  <si>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</si>
  <si>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</si>
  <si>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</si>
  <si>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</si>
  <si>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</si>
  <si>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</si>
  <si>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</si>
  <si>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</si>
  <si>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</si>
  <si>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</si>
  <si>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</si>
  <si>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</si>
  <si>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</si>
  <si>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</si>
  <si>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</si>
  <si>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</si>
  <si>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</si>
  <si>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</si>
  <si>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</si>
  <si>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</si>
  <si>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</si>
  <si>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</si>
  <si>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</si>
  <si>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</si>
  <si>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</si>
  <si>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</si>
  <si>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</si>
  <si>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</si>
  <si>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</si>
  <si>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</si>
  <si>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</si>
  <si>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</si>
  <si>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</si>
  <si>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</si>
  <si>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</si>
  <si>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</si>
  <si>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</si>
  <si>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</si>
  <si>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</si>
  <si>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</si>
  <si>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</si>
  <si>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</si>
  <si>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</si>
  <si>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</si>
  <si>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</si>
  <si>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</si>
  <si>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</si>
  <si>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</si>
  <si>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</si>
  <si>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</si>
  <si>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</si>
  <si>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</si>
  <si>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</si>
  <si>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</si>
  <si>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</si>
  <si>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</si>
  <si>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</si>
  <si>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</si>
  <si>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</si>
  <si>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</si>
  <si>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</si>
  <si>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</si>
  <si>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</si>
  <si>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</si>
  <si>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</si>
  <si>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</si>
  <si>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</si>
  <si>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</si>
  <si>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</si>
  <si>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</si>
  <si>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</si>
  <si>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</si>
  <si>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</si>
  <si>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</si>
  <si>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</si>
  <si>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</si>
  <si>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</si>
  <si>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</si>
  <si>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</si>
  <si>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</si>
  <si>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</si>
  <si>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</si>
  <si>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</si>
  <si>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</si>
  <si>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</si>
  <si>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</si>
  <si>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</si>
  <si>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</si>
  <si>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</si>
  <si>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</si>
  <si>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</si>
  <si>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</si>
  <si>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</si>
  <si>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</si>
  <si>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</si>
  <si>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</si>
  <si>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</si>
  <si>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</si>
  <si>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</si>
  <si>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</si>
  <si>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</si>
  <si>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</si>
  <si>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</si>
  <si>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</si>
  <si>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</si>
  <si>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</si>
  <si>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</si>
  <si>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</si>
  <si>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</si>
  <si>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</si>
  <si>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</si>
  <si>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</si>
  <si>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</si>
  <si>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</si>
  <si>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</si>
  <si>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</si>
  <si>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</si>
  <si>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</si>
  <si>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</si>
  <si>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</si>
  <si>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</si>
  <si>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</si>
  <si>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</si>
  <si>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</si>
  <si>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</si>
  <si>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</si>
  <si>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</si>
  <si>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</si>
  <si>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</si>
  <si>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</si>
  <si>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</si>
  <si>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</si>
  <si>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</si>
  <si>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</si>
  <si>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</si>
  <si>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</si>
  <si>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</si>
  <si>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</si>
  <si>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</si>
  <si>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</si>
  <si>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</si>
  <si>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</si>
  <si>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</si>
  <si>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</si>
  <si>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</si>
  <si>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</si>
  <si>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</si>
  <si>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</si>
  <si>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</si>
  <si>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</si>
  <si>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</si>
  <si>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</si>
  <si>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</si>
  <si>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</si>
  <si>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</si>
  <si>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</si>
  <si>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</si>
  <si>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</si>
  <si>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</si>
  <si>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</si>
  <si>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</si>
  <si>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</si>
  <si>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</si>
  <si>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</si>
  <si>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</si>
  <si>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</si>
  <si>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</si>
  <si>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</si>
  <si>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</si>
  <si>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</si>
  <si>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</si>
  <si>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</si>
  <si>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</si>
  <si>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</si>
  <si>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</si>
  <si>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</si>
  <si>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</si>
  <si>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</si>
  <si>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</si>
  <si>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</si>
  <si>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</si>
  <si>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</si>
  <si>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</si>
  <si>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</si>
  <si>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</si>
  <si>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</si>
  <si>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</si>
  <si>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</si>
  <si>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</si>
  <si>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</si>
  <si>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</si>
  <si>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</si>
  <si>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</si>
  <si>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</si>
  <si>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</si>
  <si>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</si>
  <si>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</si>
  <si>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</si>
  <si>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</si>
  <si>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</si>
  <si>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</si>
  <si>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</si>
  <si>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</si>
  <si>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</si>
  <si>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</si>
  <si>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</si>
  <si>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</si>
  <si>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</si>
  <si>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</si>
  <si>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</si>
  <si>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</si>
  <si>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</si>
  <si>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</si>
  <si>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</si>
  <si>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</si>
  <si>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</si>
  <si>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</si>
  <si>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</si>
  <si>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</si>
  <si>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</si>
  <si>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</si>
  <si>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</si>
  <si>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</si>
  <si>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</si>
  <si>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</si>
  <si>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</si>
  <si>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</si>
  <si>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</si>
  <si>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</si>
  <si>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</si>
  <si>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</si>
  <si>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</si>
  <si>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</si>
  <si>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</si>
  <si>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</si>
  <si>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</si>
  <si>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</si>
  <si>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</si>
  <si>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</si>
  <si>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</si>
  <si>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</si>
  <si>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</si>
  <si>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</si>
  <si>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</si>
  <si>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</si>
  <si>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</si>
  <si>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</si>
  <si>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</si>
  <si>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</si>
  <si>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</si>
  <si>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</si>
  <si>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</si>
  <si>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</si>
  <si>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</si>
  <si>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</si>
  <si>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</si>
  <si>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</si>
  <si>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</si>
  <si>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</si>
  <si>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</si>
  <si>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</si>
  <si>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</si>
  <si>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</si>
  <si>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</si>
  <si>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</si>
  <si>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</si>
  <si>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</si>
  <si>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</si>
  <si>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</si>
  <si>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</si>
  <si>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</si>
  <si>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</si>
  <si>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</si>
  <si>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</si>
  <si>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</si>
  <si>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</si>
  <si>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</si>
  <si>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</si>
  <si>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</si>
  <si>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</si>
  <si>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</si>
  <si>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</si>
  <si>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</si>
  <si>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</si>
  <si>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</si>
  <si>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</si>
  <si>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</si>
  <si>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</si>
  <si>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</si>
  <si>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</si>
  <si>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</si>
  <si>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</si>
  <si>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</si>
  <si>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</si>
  <si>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</si>
  <si>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</si>
  <si>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</si>
  <si>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</si>
  <si>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</si>
  <si>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</si>
  <si>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</si>
  <si>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</si>
  <si>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</si>
  <si>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</si>
  <si>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</si>
  <si>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</si>
  <si>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</si>
  <si>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</si>
  <si>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</si>
  <si>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</si>
  <si>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</si>
  <si>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</si>
  <si>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</si>
  <si>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</si>
  <si>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</si>
  <si>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</si>
  <si>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</si>
  <si>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</si>
  <si>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</si>
  <si>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</si>
  <si>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</si>
  <si>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</si>
  <si>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</si>
  <si>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</si>
  <si>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</si>
  <si>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</si>
  <si>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</si>
  <si>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</si>
  <si>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</si>
  <si>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</si>
  <si>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</si>
  <si>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</si>
  <si>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</si>
  <si>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</si>
  <si>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</si>
  <si>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</si>
  <si>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</si>
  <si>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</si>
  <si>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</si>
  <si>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</si>
  <si>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</si>
  <si>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</si>
  <si>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</si>
  <si>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</si>
  <si>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</si>
  <si>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</si>
  <si>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</si>
  <si>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</si>
  <si>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</si>
  <si>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</si>
  <si>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</si>
  <si>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</si>
  <si>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</si>
  <si>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</si>
  <si>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</si>
  <si>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</si>
  <si>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</si>
  <si>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</si>
  <si>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</si>
  <si>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</si>
  <si>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</si>
  <si>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</si>
  <si>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</si>
  <si>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</si>
  <si>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</si>
  <si>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</si>
  <si>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</si>
  <si>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</si>
  <si>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</si>
  <si>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</si>
  <si>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</si>
  <si>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</si>
  <si>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</si>
  <si>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</si>
  <si>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</si>
  <si>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</si>
  <si>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</si>
  <si>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</si>
  <si>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</si>
  <si>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</si>
  <si>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</si>
  <si>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</si>
  <si>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</si>
  <si>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</si>
  <si>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</si>
  <si>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</si>
  <si>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</si>
  <si>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</si>
  <si>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</si>
  <si>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</si>
  <si>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</si>
  <si>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</si>
  <si>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</si>
  <si>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</si>
  <si>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</si>
  <si>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</si>
  <si>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</si>
  <si>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</si>
  <si>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</si>
  <si>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</si>
  <si>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</si>
  <si>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</si>
  <si>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</si>
  <si>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</si>
  <si>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</si>
  <si>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</si>
  <si>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</si>
  <si>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</si>
  <si>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</si>
  <si>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</si>
  <si>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</si>
  <si>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</si>
  <si>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</si>
  <si>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</si>
  <si>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</si>
  <si>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</si>
  <si>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</si>
  <si>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</si>
  <si>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</si>
  <si>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</si>
  <si>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</si>
  <si>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</si>
  <si>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</si>
  <si>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</si>
  <si>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</si>
  <si>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</si>
  <si>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</si>
  <si>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</si>
  <si>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</si>
  <si>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</si>
  <si>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</si>
  <si>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</si>
  <si>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</si>
  <si>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</si>
  <si>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</si>
  <si>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</si>
  <si>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</si>
  <si>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</si>
  <si>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</si>
  <si>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</si>
  <si>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</si>
  <si>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</si>
  <si>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</si>
  <si>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</si>
  <si>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</si>
  <si>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</si>
  <si>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</si>
  <si>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</si>
  <si>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</si>
  <si>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</si>
  <si>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</si>
  <si>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</si>
  <si>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</si>
  <si>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</si>
  <si>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</si>
  <si>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</si>
  <si>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</si>
  <si>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</si>
  <si>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</si>
  <si>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</si>
  <si>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</si>
  <si>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</si>
  <si>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</si>
  <si>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</si>
  <si>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</si>
  <si>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</si>
  <si>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</si>
  <si>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</si>
  <si>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</si>
  <si>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</si>
  <si>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</si>
  <si>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</si>
  <si>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</si>
  <si>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</si>
  <si>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</si>
  <si>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</si>
  <si>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</si>
  <si>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</si>
  <si>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</si>
  <si>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</si>
  <si>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</si>
  <si>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</si>
  <si>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</si>
  <si>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</si>
  <si>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</si>
  <si>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</si>
  <si>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</si>
  <si>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</si>
  <si>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</si>
  <si>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</si>
  <si>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</si>
  <si>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</si>
  <si>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</si>
  <si>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</si>
  <si>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</si>
  <si>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</si>
  <si>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</si>
  <si>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</si>
  <si>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</si>
  <si>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</si>
  <si>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</si>
  <si>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</si>
  <si>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</si>
  <si>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</si>
  <si>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</si>
  <si>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</si>
  <si>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</si>
  <si>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</si>
  <si>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</si>
  <si>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</si>
  <si>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</si>
  <si>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</si>
  <si>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</si>
  <si>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</si>
  <si>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</si>
  <si>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</si>
  <si>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</si>
  <si>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</si>
  <si>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</si>
  <si>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</si>
  <si>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</si>
  <si>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</si>
  <si>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</si>
  <si>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</si>
  <si>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</si>
  <si>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</si>
  <si>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</si>
  <si>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</si>
  <si>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</si>
  <si>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</si>
  <si>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</si>
  <si>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</si>
  <si>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</si>
  <si>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</si>
  <si>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</si>
  <si>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</si>
  <si>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</si>
  <si>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</si>
  <si>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</si>
  <si>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</si>
  <si>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</si>
  <si>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</si>
  <si>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</si>
  <si>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</si>
  <si>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</si>
  <si>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</si>
  <si>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</si>
  <si>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</si>
  <si>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</si>
  <si>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</si>
  <si>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</si>
  <si>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</si>
  <si>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</si>
  <si>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</si>
  <si>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</si>
  <si>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</si>
  <si>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</si>
  <si>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</si>
  <si>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</si>
  <si>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</si>
  <si>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</si>
  <si>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</si>
  <si>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</si>
  <si>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</si>
  <si>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</si>
  <si>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</si>
  <si>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</si>
  <si>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</si>
  <si>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</si>
  <si>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</si>
  <si>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</si>
  <si>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</si>
  <si>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</si>
  <si>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</si>
  <si>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</si>
  <si>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</si>
  <si>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</si>
  <si>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</si>
  <si>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</si>
  <si>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</si>
  <si>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</si>
  <si>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</si>
  <si>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</si>
  <si>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</si>
  <si>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</si>
  <si>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</si>
  <si>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</si>
  <si>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</si>
  <si>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</si>
  <si>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</si>
  <si>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</si>
  <si>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</si>
  <si>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</si>
  <si>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</si>
  <si>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</si>
  <si>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</si>
  <si>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</si>
  <si>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</si>
  <si>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</si>
  <si>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</si>
  <si>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</si>
  <si>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</si>
  <si>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</si>
  <si>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</si>
  <si>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</si>
  <si>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</si>
  <si>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</si>
  <si>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</si>
  <si>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</si>
  <si>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</si>
  <si>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</si>
  <si>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</si>
  <si>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</si>
  <si>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</si>
  <si>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</si>
  <si>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</si>
  <si>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</si>
  <si>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</si>
  <si>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</si>
  <si>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</si>
  <si>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</si>
  <si>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</si>
  <si>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</si>
  <si>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</si>
  <si>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</si>
  <si>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</si>
  <si>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</si>
  <si>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</si>
  <si>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</si>
  <si>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</si>
  <si>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</si>
  <si>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</si>
  <si>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</si>
  <si>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</si>
  <si>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</si>
  <si>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</si>
  <si>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</si>
  <si>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</si>
  <si>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</si>
  <si>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</si>
  <si>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</si>
  <si>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</si>
  <si>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</si>
  <si>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</si>
  <si>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</si>
  <si>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</si>
  <si>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</si>
  <si>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</si>
  <si>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</si>
  <si>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</si>
  <si>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</si>
  <si>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</si>
  <si>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</si>
  <si>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</si>
  <si>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</si>
  <si>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</si>
  <si>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</si>
  <si>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</si>
  <si>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</si>
  <si>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</si>
  <si>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</si>
  <si>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</si>
  <si>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</si>
  <si>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</si>
  <si>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</si>
  <si>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</si>
  <si>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</si>
  <si>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</si>
  <si>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</si>
  <si>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</si>
  <si>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</si>
  <si>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</si>
  <si>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</si>
  <si>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</si>
  <si>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</si>
  <si>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</si>
  <si>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</si>
  <si>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</si>
  <si>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</si>
  <si>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</si>
  <si>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</si>
  <si>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</si>
  <si>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</si>
  <si>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</si>
  <si>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</si>
  <si>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</si>
  <si>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</si>
  <si>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</si>
  <si>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</si>
  <si>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</si>
  <si>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</si>
  <si>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</si>
  <si>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</si>
  <si>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</si>
  <si>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</si>
  <si>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</si>
  <si>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</si>
  <si>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</si>
  <si>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</si>
  <si>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</si>
  <si>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</si>
  <si>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</si>
  <si>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</si>
  <si>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</si>
  <si>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</si>
  <si>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</si>
  <si>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</si>
  <si>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</si>
  <si>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</si>
  <si>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</si>
  <si>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</si>
  <si>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</si>
  <si>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</si>
  <si>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</si>
  <si>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</si>
  <si>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</si>
  <si>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</si>
  <si>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</si>
  <si>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</si>
  <si>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</si>
  <si>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</si>
  <si>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</si>
  <si>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</si>
  <si>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</si>
  <si>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</si>
  <si>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</si>
  <si>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</si>
  <si>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</si>
  <si>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</si>
  <si>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</si>
  <si>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</si>
  <si>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</si>
  <si>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</si>
  <si>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</si>
  <si>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</si>
  <si>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</si>
  <si>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</si>
  <si>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</si>
  <si>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</si>
  <si>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</si>
  <si>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</si>
  <si>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</si>
  <si>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</si>
  <si>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</si>
  <si>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</si>
  <si>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</si>
  <si>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</si>
  <si>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</si>
  <si>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</si>
  <si>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</si>
  <si>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</si>
  <si>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</si>
  <si>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</si>
  <si>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</si>
  <si>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</si>
  <si>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</si>
  <si>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</si>
  <si>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</si>
  <si>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</si>
  <si>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</si>
  <si>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</si>
  <si>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</si>
  <si>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</si>
  <si>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</si>
  <si>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</si>
  <si>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</si>
  <si>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</si>
  <si>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</si>
  <si>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</si>
  <si>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</si>
  <si>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</si>
  <si>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</si>
  <si>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</si>
  <si>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</si>
  <si>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</si>
  <si>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</si>
  <si>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</si>
  <si>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</si>
  <si>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</si>
  <si>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</si>
  <si>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</si>
  <si>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</si>
  <si>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</si>
  <si>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</si>
  <si>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</si>
  <si>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</si>
  <si>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</si>
  <si>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</si>
  <si>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</si>
  <si>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</si>
  <si>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</si>
  <si>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</si>
  <si>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</si>
  <si>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</si>
  <si>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</si>
  <si>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</si>
  <si>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</si>
  <si>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</si>
  <si>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</si>
  <si>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</si>
  <si>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</si>
  <si>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</si>
  <si>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</si>
  <si>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</si>
  <si>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</si>
  <si>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</si>
  <si>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</si>
  <si>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</si>
  <si>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</si>
  <si>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</si>
  <si>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</si>
  <si>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</si>
  <si>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</si>
  <si>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</si>
  <si>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</si>
  <si>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</si>
  <si>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</si>
  <si>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</si>
  <si>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</si>
  <si>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</si>
  <si>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</si>
  <si>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</si>
  <si>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</si>
  <si>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</si>
  <si>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</si>
  <si>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</si>
  <si>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</si>
  <si>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</si>
  <si>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</si>
  <si>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</si>
  <si>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</si>
  <si>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</si>
  <si>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</si>
  <si>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</si>
  <si>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</si>
  <si>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</si>
  <si>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</si>
  <si>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</si>
  <si>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</si>
  <si>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</si>
  <si>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</si>
  <si>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</si>
  <si>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</si>
  <si>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</si>
  <si>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</si>
  <si>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</si>
  <si>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</si>
  <si>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</si>
  <si>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</si>
  <si>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</si>
  <si>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</si>
  <si>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</si>
  <si>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</si>
  <si>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</si>
  <si>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</si>
  <si>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</si>
  <si>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</si>
  <si>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</si>
  <si>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</si>
  <si>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</si>
  <si>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</si>
  <si>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</si>
  <si>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</si>
  <si>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</si>
  <si>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</si>
  <si>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</si>
  <si>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</si>
  <si>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</si>
  <si>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</si>
  <si>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</si>
  <si>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</si>
  <si>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</si>
  <si>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</si>
  <si>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</si>
  <si>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</si>
  <si>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</si>
  <si>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</si>
  <si>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</si>
  <si>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</si>
  <si>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</si>
  <si>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</si>
  <si>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</si>
  <si>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</si>
  <si>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</si>
  <si>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</si>
  <si>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</si>
  <si>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</si>
  <si>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</si>
  <si>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</si>
  <si>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</si>
  <si>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</si>
  <si>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</si>
  <si>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</si>
  <si>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</si>
  <si>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</si>
  <si>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</si>
  <si>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</si>
  <si>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</si>
  <si>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</si>
  <si>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</si>
  <si>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</si>
  <si>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</si>
  <si>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</si>
  <si>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</si>
  <si>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</si>
  <si>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</si>
  <si>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</si>
  <si>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</si>
  <si>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</si>
  <si>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</si>
  <si>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</si>
  <si>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</si>
  <si>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</si>
  <si>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</si>
  <si>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</si>
  <si>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</si>
  <si>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</si>
  <si>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</si>
  <si>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</si>
  <si>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</si>
  <si>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</si>
  <si>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</si>
  <si>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</si>
  <si>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</si>
  <si>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</si>
  <si>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</si>
  <si>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</si>
  <si>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</si>
  <si>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</si>
  <si>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</si>
  <si>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</si>
  <si>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</si>
  <si>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</si>
  <si>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</si>
  <si>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</si>
  <si>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</si>
  <si>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</si>
  <si>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</si>
  <si>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</si>
  <si>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</si>
  <si>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</si>
  <si>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</si>
  <si>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</si>
  <si>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</si>
  <si>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</si>
  <si>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</si>
  <si>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</si>
  <si>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</si>
  <si>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</si>
  <si>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</si>
  <si>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</si>
  <si>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</si>
  <si>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</si>
  <si>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</si>
  <si>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</si>
  <si>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</si>
  <si>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</si>
  <si>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</si>
  <si>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</si>
  <si>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</si>
  <si>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</si>
  <si>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</si>
  <si>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</si>
  <si>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</si>
  <si>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</si>
  <si>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</si>
  <si>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</si>
  <si>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</si>
  <si>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</si>
  <si>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</si>
  <si>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</si>
  <si>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</si>
  <si>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</si>
  <si>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</si>
  <si>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</si>
  <si>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</si>
  <si>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</si>
  <si>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</si>
  <si>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</si>
  <si>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</si>
  <si>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</si>
  <si>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</si>
  <si>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</si>
  <si>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</si>
  <si>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</si>
  <si>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</si>
  <si>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</si>
  <si>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</si>
  <si>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</si>
  <si>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</si>
  <si>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</si>
  <si>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</si>
  <si>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</si>
  <si>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</si>
  <si>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</si>
  <si>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</si>
  <si>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</si>
  <si>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</si>
  <si>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</si>
  <si>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</si>
  <si>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</si>
  <si>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</si>
  <si>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</si>
  <si>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</si>
  <si>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</si>
  <si>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</si>
  <si>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</si>
  <si>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</si>
  <si>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</si>
  <si>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</si>
  <si>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</si>
  <si>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</si>
  <si>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</si>
  <si>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</si>
  <si>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</si>
  <si>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</si>
  <si>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</si>
  <si>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</si>
  <si>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</si>
  <si>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</si>
  <si>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</si>
  <si>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</si>
  <si>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</si>
  <si>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</si>
  <si>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</si>
  <si>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</si>
  <si>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</si>
  <si>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</si>
  <si>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</si>
  <si>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</si>
  <si>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</si>
  <si>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</si>
  <si>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</si>
  <si>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</si>
  <si>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</si>
  <si>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</si>
  <si>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</si>
  <si>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</si>
  <si>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</si>
  <si>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</si>
  <si>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</si>
  <si>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</si>
  <si>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</si>
  <si>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</si>
  <si>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</si>
  <si>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</si>
  <si>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</si>
  <si>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</si>
  <si>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</si>
  <si>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</si>
  <si>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</si>
  <si>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</si>
  <si>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</si>
  <si>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</si>
  <si>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</si>
  <si>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</si>
  <si>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</si>
  <si>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</si>
  <si>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</si>
  <si>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</si>
  <si>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</si>
  <si>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</si>
  <si>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</si>
  <si>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</si>
  <si>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</si>
  <si>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</si>
  <si>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</si>
  <si>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</si>
  <si>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</si>
  <si>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</si>
  <si>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</si>
  <si>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</si>
  <si>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</si>
  <si>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</si>
  <si>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</si>
  <si>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</si>
  <si>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</si>
  <si>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</si>
  <si>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</si>
  <si>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</si>
  <si>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</si>
  <si>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</si>
  <si>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</si>
  <si>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</si>
  <si>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</si>
  <si>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</si>
  <si>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</si>
  <si>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</si>
  <si>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</si>
  <si>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</si>
  <si>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</si>
  <si>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</si>
  <si>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</si>
  <si>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</si>
  <si>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</si>
  <si>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</si>
  <si>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</si>
  <si>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</si>
  <si>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</si>
  <si>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</si>
  <si>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</si>
  <si>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</si>
  <si>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</si>
  <si>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</si>
  <si>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</si>
  <si>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</si>
  <si>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</si>
  <si>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</si>
  <si>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</si>
  <si>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</si>
  <si>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</si>
  <si>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</si>
  <si>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</si>
  <si>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</si>
  <si>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</si>
  <si>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</si>
  <si>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</si>
  <si>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</si>
  <si>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</si>
  <si>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</si>
  <si>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</si>
  <si>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</si>
  <si>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</si>
  <si>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</si>
  <si>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</si>
  <si>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</si>
  <si>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</si>
  <si>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</si>
  <si>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</si>
  <si>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</si>
  <si>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</si>
  <si>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</si>
  <si>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</si>
  <si>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</si>
  <si>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</si>
  <si>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</si>
  <si>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</si>
  <si>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</si>
  <si>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</si>
  <si>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</si>
  <si>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</si>
  <si>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</si>
  <si>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</si>
  <si>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</si>
  <si>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</si>
  <si>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</si>
  <si>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</si>
  <si>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</si>
  <si>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</si>
  <si>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</si>
  <si>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</si>
  <si>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</si>
  <si>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</si>
  <si>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</si>
  <si>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</si>
  <si>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</si>
  <si>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</si>
  <si>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</si>
  <si>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</si>
  <si>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</si>
  <si>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</si>
  <si>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</si>
  <si>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</si>
  <si>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</si>
  <si>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</si>
  <si>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</si>
  <si>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</si>
  <si>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</si>
  <si>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</si>
  <si>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</si>
  <si>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</si>
  <si>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</si>
  <si>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</si>
  <si>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</si>
  <si>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</si>
  <si>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</si>
  <si>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</si>
  <si>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</si>
  <si>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</si>
  <si>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</si>
  <si>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</si>
  <si>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</si>
  <si>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</si>
  <si>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</si>
  <si>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</si>
  <si>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</si>
  <si>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</si>
  <si>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</si>
  <si>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</si>
  <si>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</si>
  <si>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</si>
  <si>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</si>
  <si>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</si>
  <si>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</si>
  <si>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</si>
  <si>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</si>
  <si>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</si>
  <si>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</si>
  <si>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</si>
  <si>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</si>
  <si>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</si>
  <si>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</si>
  <si>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</si>
  <si>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</si>
  <si>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</si>
  <si>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</si>
  <si>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</si>
  <si>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</si>
  <si>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</si>
  <si>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</si>
  <si>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</si>
  <si>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</si>
  <si>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</si>
  <si>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</si>
  <si>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</si>
  <si>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</si>
  <si>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</si>
  <si>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</si>
  <si>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</si>
  <si>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</si>
  <si>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</si>
  <si>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</si>
  <si>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</si>
  <si>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</si>
  <si>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</si>
  <si>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</si>
  <si>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</si>
  <si>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</si>
  <si>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</si>
  <si>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</si>
  <si>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</si>
  <si>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</si>
  <si>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</si>
  <si>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</si>
  <si>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</si>
  <si>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</si>
  <si>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</si>
  <si>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</si>
  <si>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</si>
  <si>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</si>
  <si>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</si>
  <si>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</si>
  <si>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</si>
  <si>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</si>
  <si>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</si>
  <si>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</si>
  <si>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</si>
  <si>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</si>
  <si>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</si>
  <si>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</si>
  <si>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</si>
  <si>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</si>
  <si>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</si>
  <si>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</si>
  <si>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</si>
  <si>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</si>
  <si>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</si>
  <si>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</si>
  <si>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</si>
  <si>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</si>
  <si>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</si>
  <si>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</si>
  <si>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</si>
  <si>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</si>
  <si>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</si>
  <si>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</si>
  <si>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</si>
  <si>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</si>
  <si>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</si>
  <si>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</si>
  <si>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</si>
  <si>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</si>
  <si>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</si>
  <si>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</si>
  <si>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</si>
  <si>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</si>
  <si>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</si>
  <si>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</si>
  <si>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</si>
  <si>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</si>
  <si>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</si>
  <si>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</si>
  <si>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</si>
  <si>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</si>
  <si>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</si>
  <si>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</si>
  <si>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</si>
  <si>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</si>
  <si>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</si>
  <si>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</si>
  <si>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</si>
  <si>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</si>
  <si>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</si>
  <si>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</si>
  <si>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</si>
  <si>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</si>
  <si>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</si>
  <si>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</si>
  <si>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</si>
  <si>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</si>
  <si>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</si>
  <si>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</si>
  <si>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</si>
  <si>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</si>
  <si>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</si>
  <si>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</si>
  <si>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</si>
  <si>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</si>
  <si>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</si>
  <si>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</si>
  <si>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</si>
  <si>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</si>
  <si>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</si>
  <si>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</si>
  <si>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</si>
  <si>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</si>
  <si>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</si>
  <si>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</si>
  <si>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</si>
  <si>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</si>
  <si>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</si>
  <si>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</si>
  <si>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</si>
  <si>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</si>
  <si>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</si>
  <si>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</si>
  <si>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</si>
  <si>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</si>
  <si>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</si>
  <si>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</si>
  <si>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</si>
  <si>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</si>
  <si>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</si>
  <si>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</si>
  <si>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</si>
  <si>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</si>
  <si>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</si>
  <si>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</si>
  <si>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</si>
  <si>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</si>
  <si>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</si>
  <si>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</si>
  <si>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</si>
  <si>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</si>
  <si>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</si>
  <si>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</si>
  <si>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</si>
  <si>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</si>
  <si>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</si>
  <si>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</si>
  <si>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</si>
  <si>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</si>
  <si>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</si>
  <si>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</si>
  <si>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</si>
  <si>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</si>
  <si>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</si>
  <si>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</si>
  <si>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</si>
  <si>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</si>
  <si>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</si>
  <si>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</si>
  <si>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</si>
  <si>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</si>
  <si>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</si>
  <si>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</si>
  <si>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</si>
  <si>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</si>
  <si>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</si>
  <si>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</si>
  <si>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</si>
  <si>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</si>
  <si>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</si>
  <si>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</si>
  <si>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</si>
  <si>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</si>
  <si>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</si>
  <si>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</si>
  <si>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</si>
  <si>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</si>
  <si>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</si>
  <si>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</si>
  <si>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</si>
  <si>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</si>
  <si>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</si>
  <si>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</si>
  <si>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</si>
  <si>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</si>
  <si>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</si>
  <si>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</si>
  <si>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</si>
  <si>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</si>
  <si>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</si>
  <si>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</si>
  <si>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</si>
  <si>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</si>
  <si>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</si>
  <si>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</si>
  <si>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</si>
  <si>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</si>
  <si>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</si>
  <si>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</si>
  <si>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</si>
  <si>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</si>
  <si>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</si>
  <si>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</si>
  <si>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</si>
  <si>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</si>
  <si>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</si>
  <si>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</si>
  <si>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</si>
  <si>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</si>
  <si>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</si>
  <si>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</si>
  <si>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</si>
  <si>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</si>
  <si>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</si>
  <si>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</si>
  <si>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</si>
  <si>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</si>
  <si>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</si>
  <si>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</si>
  <si>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</si>
  <si>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</si>
  <si>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</si>
  <si>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</si>
  <si>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</si>
  <si>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</si>
  <si>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</si>
  <si>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</si>
  <si>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</si>
  <si>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</si>
  <si>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</si>
  <si>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</si>
  <si>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</si>
  <si>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</si>
  <si>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</si>
  <si>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</si>
  <si>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</si>
  <si>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</si>
  <si>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</si>
  <si>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</si>
  <si>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</si>
  <si>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</si>
  <si>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</si>
  <si>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</si>
  <si>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</si>
  <si>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</si>
  <si>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</si>
  <si>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</si>
  <si>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</si>
  <si>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</si>
  <si>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</si>
  <si>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</si>
  <si>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</si>
  <si>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</si>
  <si>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</si>
  <si>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</si>
  <si>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</si>
  <si>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</si>
  <si>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</si>
  <si>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</si>
  <si>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</si>
  <si>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</si>
  <si>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</si>
  <si>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</si>
  <si>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</si>
  <si>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</si>
  <si>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</si>
  <si>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</si>
  <si>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</si>
  <si>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</si>
  <si>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</si>
  <si>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</si>
  <si>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</si>
  <si>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</si>
  <si>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</si>
  <si>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</si>
  <si>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</si>
  <si>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</si>
  <si>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</si>
  <si>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</si>
  <si>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</si>
  <si>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</si>
  <si>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</si>
  <si>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</si>
  <si>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</si>
  <si>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</si>
  <si>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</si>
  <si>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</si>
  <si>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</si>
  <si>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</si>
  <si>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</si>
  <si>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</si>
  <si>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</si>
  <si>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</si>
  <si>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</si>
  <si>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</si>
  <si>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</si>
  <si>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</si>
  <si>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</si>
  <si>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</si>
  <si>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</si>
  <si>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</si>
  <si>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</si>
  <si>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</si>
  <si>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</si>
  <si>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</si>
  <si>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</si>
  <si>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</si>
  <si>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</si>
  <si>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</si>
  <si>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</si>
  <si>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</si>
  <si>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</si>
  <si>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</si>
  <si>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</si>
  <si>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</si>
  <si>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</si>
  <si>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</si>
  <si>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</si>
  <si>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</si>
  <si>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</si>
  <si>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</si>
  <si>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</si>
  <si>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</si>
  <si>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</si>
  <si>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</si>
  <si>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</si>
  <si>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</si>
  <si>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</si>
  <si>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</si>
  <si>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</si>
  <si>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</si>
  <si>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</si>
  <si>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</si>
  <si>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</si>
  <si>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</si>
  <si>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</si>
  <si>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</si>
  <si>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</si>
  <si>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</si>
  <si>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</si>
  <si>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</si>
  <si>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</si>
  <si>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</si>
  <si>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</si>
  <si>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</si>
  <si>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</si>
  <si>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</si>
  <si>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</si>
  <si>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</si>
  <si>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</si>
  <si>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</si>
  <si>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</si>
  <si>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</si>
  <si>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</si>
  <si>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</si>
  <si>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</si>
  <si>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</si>
  <si>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</si>
  <si>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</si>
  <si>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</si>
  <si>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</si>
  <si>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</si>
  <si>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</si>
  <si>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</si>
  <si>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</si>
  <si>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</si>
  <si>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</si>
  <si>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</si>
  <si>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</si>
  <si>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</si>
  <si>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</si>
  <si>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</si>
  <si>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</si>
  <si>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</si>
  <si>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</si>
  <si>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</si>
  <si>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</si>
  <si>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</si>
  <si>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</si>
  <si>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</si>
  <si>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</si>
  <si>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</si>
  <si>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</si>
  <si>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</si>
  <si>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</si>
  <si>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</si>
  <si>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</si>
  <si>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</si>
  <si>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</si>
  <si>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</si>
  <si>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</si>
  <si>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</si>
  <si>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</si>
  <si>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</si>
  <si>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</si>
  <si>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</si>
  <si>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</si>
  <si>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</si>
  <si>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</si>
  <si>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</si>
  <si>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</si>
  <si>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</si>
  <si>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</si>
  <si>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</si>
  <si>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</si>
  <si>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</si>
  <si>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</si>
  <si>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</si>
  <si>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</si>
  <si>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</si>
  <si>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</si>
  <si>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</si>
  <si>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</si>
  <si>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</si>
  <si>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</si>
  <si>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</si>
  <si>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</si>
  <si>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</si>
  <si>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</si>
  <si>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</si>
  <si>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</si>
  <si>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</si>
  <si>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</si>
  <si>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</si>
  <si>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</si>
  <si>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</si>
  <si>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</si>
  <si>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</si>
  <si>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</si>
  <si>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</si>
  <si>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</si>
  <si>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</si>
  <si>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</si>
  <si>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</si>
  <si>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</si>
  <si>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</si>
  <si>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</si>
  <si>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</si>
  <si>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</si>
  <si>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</si>
  <si>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</si>
  <si>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</si>
  <si>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</si>
  <si>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</si>
  <si>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</si>
  <si>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</si>
  <si>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</si>
  <si>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</si>
  <si>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</si>
  <si>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</si>
  <si>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</si>
  <si>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</si>
  <si>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</si>
  <si>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</si>
  <si>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</si>
  <si>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</si>
  <si>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</si>
  <si>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</si>
  <si>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</si>
  <si>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</si>
  <si>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</si>
  <si>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</si>
  <si>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</si>
  <si>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</si>
  <si>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</si>
  <si>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</si>
  <si>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</si>
  <si>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</si>
  <si>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</si>
  <si>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</si>
  <si>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</si>
  <si>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</si>
  <si>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</si>
  <si>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</si>
  <si>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</si>
  <si>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</si>
  <si>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</si>
  <si>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</si>
  <si>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</si>
  <si>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</si>
  <si>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</si>
  <si>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</si>
  <si>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</si>
  <si>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</si>
  <si>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</si>
  <si>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</si>
  <si>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</si>
  <si>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</si>
  <si>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</si>
  <si>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</si>
  <si>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</si>
  <si>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</si>
  <si>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</si>
  <si>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</si>
  <si>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</si>
  <si>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</si>
  <si>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</si>
  <si>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</si>
  <si>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</si>
  <si>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</si>
  <si>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</si>
  <si>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</si>
  <si>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</si>
  <si>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</si>
  <si>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</si>
  <si>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</si>
  <si>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</si>
  <si>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</si>
  <si>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</si>
  <si>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</si>
  <si>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</si>
  <si>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</si>
  <si>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</si>
  <si>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</si>
  <si>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</si>
  <si>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</si>
  <si>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</si>
  <si>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</si>
  <si>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</si>
  <si>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</si>
  <si>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</si>
  <si>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</si>
  <si>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</si>
  <si>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</si>
  <si>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</si>
  <si>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</si>
  <si>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</si>
  <si>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</si>
  <si>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</si>
  <si>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</si>
  <si>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</si>
  <si>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</si>
  <si>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</si>
  <si>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</si>
  <si>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</si>
  <si>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</si>
  <si>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</si>
  <si>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</si>
  <si>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</si>
  <si>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</si>
  <si>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</si>
  <si>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</si>
  <si>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</si>
  <si>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</si>
  <si>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</si>
  <si>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</si>
  <si>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</si>
  <si>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</si>
  <si>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</si>
  <si>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</si>
  <si>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</si>
  <si>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</si>
  <si>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</si>
  <si>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</si>
  <si>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</si>
  <si>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</si>
  <si>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</si>
  <si>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</si>
  <si>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</si>
  <si>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</si>
  <si>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</si>
  <si>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</si>
  <si>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</si>
  <si>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</si>
  <si>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</si>
  <si>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</si>
  <si>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</si>
  <si>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</si>
  <si>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</si>
  <si>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</si>
  <si>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</si>
  <si>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</si>
  <si>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</si>
  <si>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</si>
  <si>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</si>
  <si>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</si>
  <si>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</si>
  <si>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</si>
  <si>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</si>
  <si>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</si>
  <si>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</si>
  <si>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</si>
  <si>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</si>
  <si>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</si>
  <si>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</si>
  <si>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</si>
  <si>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</si>
  <si>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</si>
  <si>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</si>
  <si>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</si>
  <si>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</si>
  <si>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</si>
  <si>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</si>
  <si>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</si>
  <si>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</si>
  <si>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</si>
  <si>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</si>
  <si>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</si>
  <si>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</si>
  <si>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</si>
  <si>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</si>
  <si>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</si>
  <si>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</si>
  <si>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</si>
  <si>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</si>
  <si>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</si>
  <si>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</si>
  <si>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</si>
  <si>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</si>
  <si>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</si>
  <si>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</si>
  <si>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</si>
  <si>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</si>
  <si>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</si>
  <si>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</si>
  <si>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</si>
  <si>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</si>
  <si>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</si>
  <si>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</si>
  <si>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</si>
  <si>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</si>
  <si>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</si>
  <si>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</si>
  <si>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</si>
  <si>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</si>
  <si>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</si>
  <si>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</si>
  <si>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</si>
  <si>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</si>
  <si>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</si>
  <si>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</si>
  <si>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</si>
  <si>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</si>
  <si>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</si>
  <si>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</si>
  <si>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</si>
  <si>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</si>
  <si>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</si>
  <si>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</si>
  <si>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</si>
  <si>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</si>
  <si>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</si>
  <si>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</si>
  <si>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</si>
  <si>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</si>
  <si>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</si>
  <si>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</si>
  <si>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</si>
  <si>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</si>
  <si>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</si>
  <si>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</si>
  <si>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</si>
  <si>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</si>
  <si>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</si>
  <si>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</si>
  <si>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</si>
  <si>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</si>
  <si>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</si>
  <si>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</si>
  <si>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</si>
  <si>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</si>
  <si>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</si>
  <si>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</si>
  <si>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</si>
  <si>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</si>
  <si>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</si>
  <si>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</si>
  <si>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</si>
  <si>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</si>
  <si>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</si>
  <si>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</si>
  <si>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</si>
  <si>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</si>
  <si>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</si>
  <si>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</si>
  <si>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</si>
  <si>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</si>
  <si>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</si>
  <si>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</si>
  <si>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</si>
  <si>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</si>
  <si>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</si>
  <si>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</si>
  <si>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</si>
  <si>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</si>
  <si>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</si>
  <si>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</si>
  <si>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</si>
  <si>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</si>
  <si>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</si>
  <si>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</si>
  <si>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</si>
  <si>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</si>
  <si>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</si>
  <si>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</si>
  <si>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</si>
  <si>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</si>
  <si>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</si>
  <si>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</si>
  <si>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</si>
  <si>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</si>
  <si>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</si>
  <si>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</si>
  <si>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</si>
  <si>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</si>
  <si>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</si>
  <si>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</si>
  <si>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</si>
  <si>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</si>
  <si>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</si>
  <si>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</si>
  <si>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</si>
  <si>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</si>
  <si>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</si>
  <si>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</si>
  <si>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</si>
  <si>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</si>
  <si>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</si>
  <si>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</si>
  <si>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</si>
  <si>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</si>
  <si>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</si>
  <si>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</si>
  <si>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</si>
  <si>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</si>
  <si>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</si>
  <si>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</si>
  <si>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</si>
  <si>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</si>
  <si>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</si>
  <si>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</si>
  <si>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</si>
  <si>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</si>
  <si>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</si>
  <si>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</si>
  <si>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</si>
  <si>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</si>
  <si>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</si>
  <si>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</si>
  <si>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</si>
  <si>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</si>
  <si>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</si>
  <si>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</si>
  <si>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</si>
  <si>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</si>
  <si>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</si>
  <si>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</si>
  <si>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</si>
  <si>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</si>
  <si>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</si>
  <si>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</si>
  <si>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</si>
  <si>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</si>
  <si>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</si>
  <si>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</si>
  <si>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</si>
  <si>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</si>
  <si>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</si>
  <si>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</si>
  <si>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</si>
  <si>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</si>
  <si>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</si>
  <si>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</si>
  <si>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</si>
  <si>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</si>
  <si>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</si>
  <si>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</si>
  <si>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</si>
  <si>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</si>
  <si>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</si>
  <si>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</si>
  <si>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</si>
  <si>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</si>
  <si>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</si>
  <si>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</si>
  <si>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</si>
  <si>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</si>
  <si>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</si>
  <si>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</si>
  <si>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</si>
  <si>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</si>
  <si>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</si>
  <si>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</si>
  <si>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</si>
  <si>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</si>
  <si>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</si>
  <si>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</si>
  <si>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</si>
  <si>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</si>
  <si>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</si>
  <si>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</si>
  <si>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</si>
  <si>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</si>
  <si>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</si>
  <si>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</si>
  <si>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</si>
  <si>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</si>
  <si>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</si>
  <si>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</si>
  <si>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</si>
  <si>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</si>
  <si>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</si>
  <si>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</si>
  <si>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</si>
  <si>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</si>
  <si>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</si>
  <si>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</si>
  <si>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</si>
  <si>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</si>
  <si>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</si>
  <si>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</si>
  <si>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</si>
  <si>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</si>
  <si>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</si>
  <si>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</si>
  <si>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</si>
  <si>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</si>
  <si>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</si>
  <si>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</si>
  <si>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</si>
  <si>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</si>
  <si>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</si>
  <si>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</si>
  <si>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</si>
  <si>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</si>
  <si>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</si>
  <si>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</si>
  <si>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</si>
  <si>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</si>
  <si>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</si>
  <si>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</si>
  <si>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</si>
  <si>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</si>
  <si>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</si>
  <si>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</si>
  <si>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</si>
  <si>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</si>
  <si>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</si>
  <si>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</si>
  <si>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</si>
  <si>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</si>
  <si>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</si>
  <si>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</si>
  <si>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</si>
  <si>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</si>
  <si>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</si>
  <si>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</si>
  <si>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</si>
  <si>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</si>
  <si>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</si>
  <si>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</si>
  <si>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</si>
  <si>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</si>
  <si>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</si>
  <si>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</si>
  <si>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</si>
  <si>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</si>
  <si>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</si>
  <si>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</si>
  <si>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</si>
  <si>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</si>
  <si>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</si>
  <si>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</si>
  <si>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</si>
  <si>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</si>
  <si>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</si>
  <si>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</si>
  <si>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</si>
  <si>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</si>
  <si>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</si>
  <si>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</si>
  <si>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</si>
  <si>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</si>
  <si>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</si>
  <si>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</si>
  <si>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</si>
  <si>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</si>
  <si>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</si>
  <si>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</si>
  <si>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</si>
  <si>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</si>
  <si>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</si>
  <si>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</si>
  <si>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</si>
  <si>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</si>
  <si>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</si>
  <si>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</si>
  <si>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</si>
  <si>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</si>
  <si>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</si>
  <si>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</si>
  <si>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</si>
  <si>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</si>
  <si>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</si>
  <si>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</si>
  <si>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</si>
  <si>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</si>
  <si>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</si>
  <si>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</si>
  <si>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</si>
  <si>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</si>
  <si>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</si>
  <si>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</si>
  <si>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</si>
  <si>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</si>
  <si>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</si>
  <si>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</si>
  <si>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</si>
  <si>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</si>
  <si>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</si>
  <si>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</si>
  <si>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</si>
  <si>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</si>
  <si>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</si>
  <si>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</si>
  <si>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</si>
  <si>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</si>
  <si>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</si>
  <si>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</si>
  <si>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</si>
  <si>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</si>
  <si>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</si>
  <si>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</si>
  <si>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</si>
  <si>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</si>
  <si>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</si>
  <si>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</si>
  <si>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</si>
  <si>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</si>
  <si>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</si>
  <si>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</si>
  <si>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</si>
  <si>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</si>
  <si>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</si>
  <si>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</si>
  <si>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</si>
  <si>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</si>
  <si>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</si>
  <si>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</si>
  <si>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</si>
  <si>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</si>
  <si>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</si>
  <si>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</si>
  <si>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</si>
  <si>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</si>
  <si>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</si>
  <si>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</si>
  <si>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</si>
  <si>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</si>
  <si>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</si>
  <si>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</si>
  <si>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</si>
  <si>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</si>
  <si>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</si>
  <si>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</si>
  <si>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</si>
  <si>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</si>
  <si>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</si>
  <si>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</si>
  <si>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</si>
  <si>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</si>
  <si>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</si>
  <si>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</si>
  <si>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</si>
  <si>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</si>
  <si>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</si>
  <si>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</si>
  <si>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</si>
  <si>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</si>
  <si>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</si>
  <si>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</si>
  <si>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</si>
  <si>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</si>
  <si>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</si>
  <si>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</si>
  <si>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</si>
  <si>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</si>
  <si>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</si>
  <si>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</si>
  <si>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</si>
  <si>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</si>
  <si>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</si>
  <si>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</si>
  <si>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</si>
  <si>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</si>
  <si>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</si>
  <si>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</si>
  <si>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</si>
  <si>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</si>
  <si>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</si>
  <si>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</si>
  <si>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</si>
  <si>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</si>
  <si>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</si>
  <si>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</si>
  <si>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</si>
  <si>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</si>
  <si>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</si>
  <si>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</si>
  <si>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</si>
  <si>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</si>
  <si>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</si>
  <si>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</si>
  <si>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</si>
  <si>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</si>
  <si>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</si>
  <si>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</si>
  <si>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</si>
  <si>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</si>
  <si>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</si>
  <si>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</si>
  <si>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</si>
  <si>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</si>
  <si>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</si>
  <si>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</si>
  <si>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</si>
  <si>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</si>
  <si>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</si>
  <si>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</si>
  <si>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</si>
  <si>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</si>
  <si>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</si>
  <si>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</si>
  <si>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</si>
  <si>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</si>
  <si>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</si>
  <si>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</si>
  <si>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</si>
  <si>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</si>
  <si>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</si>
  <si>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</si>
  <si>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</si>
  <si>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</si>
  <si>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</si>
  <si>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</si>
  <si>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</si>
  <si>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</si>
  <si>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</si>
  <si>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</si>
  <si>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</si>
  <si>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</si>
  <si>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</si>
  <si>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</si>
  <si>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</si>
  <si>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</si>
  <si>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</si>
  <si>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</si>
  <si>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</si>
  <si>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</si>
  <si>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</si>
  <si>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</si>
  <si>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</si>
  <si>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</si>
  <si>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</si>
  <si>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</si>
  <si>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</si>
  <si>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</si>
  <si>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</si>
  <si>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</si>
  <si>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</si>
  <si>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</si>
  <si>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</si>
  <si>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</si>
  <si>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</si>
  <si>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</si>
  <si>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</si>
  <si>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</si>
  <si>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</si>
  <si>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</si>
  <si>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</si>
  <si>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</si>
  <si>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</si>
  <si>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</si>
  <si>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</si>
  <si>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</si>
  <si>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</si>
  <si>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</si>
  <si>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</si>
  <si>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</si>
  <si>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</si>
  <si>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</si>
  <si>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</si>
  <si>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</si>
  <si>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</si>
  <si>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</si>
  <si>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</si>
  <si>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</si>
  <si>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</si>
  <si>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</si>
  <si>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</si>
  <si>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</si>
  <si>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</si>
  <si>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</si>
  <si>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</si>
  <si>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</si>
  <si>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</si>
  <si>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</si>
  <si>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</si>
  <si>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</si>
  <si>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</si>
  <si>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</si>
  <si>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</si>
  <si>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</si>
  <si>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</si>
  <si>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</si>
  <si>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</si>
  <si>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</si>
  <si>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</si>
  <si>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</si>
  <si>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</si>
  <si>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</si>
  <si>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</si>
  <si>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</si>
  <si>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</si>
  <si>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</si>
  <si>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</si>
  <si>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</si>
  <si>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</si>
  <si>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</si>
  <si>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</si>
  <si>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</si>
  <si>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</si>
  <si>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</si>
  <si>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</si>
  <si>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</si>
  <si>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</si>
  <si>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</si>
  <si>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</si>
  <si>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</si>
  <si>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</si>
  <si>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</si>
  <si>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</si>
  <si>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</si>
  <si>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</si>
  <si>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</si>
  <si>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</si>
  <si>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</si>
  <si>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</si>
  <si>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</si>
  <si>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</si>
  <si>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</si>
  <si>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</si>
  <si>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</si>
  <si>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</si>
  <si>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</si>
  <si>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</si>
  <si>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</si>
  <si>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</si>
  <si>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</si>
  <si>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</si>
  <si>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</si>
  <si>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</si>
  <si>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</si>
  <si>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</si>
  <si>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</si>
  <si>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</si>
  <si>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</si>
  <si>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</si>
  <si>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</si>
  <si>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</si>
  <si>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</si>
  <si>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</si>
  <si>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</si>
  <si>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</si>
  <si>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</si>
  <si>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</si>
  <si>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</si>
  <si>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</si>
  <si>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</si>
  <si>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</si>
  <si>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</si>
  <si>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</si>
  <si>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</si>
  <si>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</si>
  <si>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</si>
  <si>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</si>
  <si>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</si>
  <si>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</si>
  <si>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</si>
  <si>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</si>
  <si>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</si>
  <si>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</si>
  <si>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</si>
  <si>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</si>
  <si>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</si>
  <si>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</si>
  <si>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</si>
  <si>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</si>
  <si>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</si>
  <si>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</si>
  <si>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</si>
  <si>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</si>
  <si>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</si>
  <si>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</si>
  <si>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</si>
  <si>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</si>
  <si>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</si>
  <si>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</si>
  <si>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</si>
  <si>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</si>
  <si>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</si>
  <si>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</si>
  <si>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</si>
  <si>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</si>
  <si>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</si>
  <si>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</si>
  <si>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</si>
  <si>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</si>
  <si>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</si>
  <si>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</si>
  <si>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</si>
  <si>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</si>
  <si>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</si>
  <si>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</si>
  <si>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</si>
  <si>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</si>
  <si>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</si>
  <si>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</si>
  <si>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</si>
  <si>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</si>
  <si>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</si>
  <si>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</si>
  <si>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</si>
  <si>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</si>
  <si>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</si>
  <si>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</si>
  <si>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</si>
  <si>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</si>
  <si>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</si>
  <si>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</si>
  <si>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</si>
  <si>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</si>
  <si>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</si>
  <si>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</si>
  <si>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</si>
  <si>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</si>
  <si>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</si>
  <si>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</si>
  <si>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</si>
  <si>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</si>
  <si>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</si>
  <si>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</si>
  <si>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</si>
  <si>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</si>
  <si>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</si>
  <si>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</si>
  <si>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</si>
  <si>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</si>
  <si>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</si>
  <si>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</si>
  <si>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</si>
  <si>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</si>
  <si>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</si>
  <si>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</si>
  <si>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</si>
  <si>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</si>
  <si>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</si>
  <si>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</si>
  <si>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</si>
  <si>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</si>
  <si>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</si>
  <si>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</si>
  <si>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</si>
  <si>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</si>
  <si>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</si>
  <si>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</si>
  <si>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</si>
  <si>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</si>
  <si>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</si>
  <si>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</si>
  <si>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</si>
  <si>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</si>
  <si>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</si>
  <si>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</si>
  <si>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</si>
  <si>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</si>
  <si>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</si>
  <si>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</si>
  <si>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</si>
  <si>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</si>
  <si>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</si>
  <si>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</si>
  <si>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</si>
  <si>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</si>
  <si>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</si>
  <si>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</si>
  <si>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</si>
  <si>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</si>
  <si>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</si>
  <si>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</si>
  <si>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</si>
  <si>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</si>
  <si>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</si>
  <si>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</si>
  <si>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</si>
  <si>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</si>
  <si>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</si>
  <si>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</si>
  <si>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</si>
  <si>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</si>
  <si>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</si>
  <si>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</si>
  <si>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</si>
  <si>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</si>
  <si>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</si>
  <si>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</si>
  <si>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</si>
  <si>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</si>
  <si>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</si>
  <si>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</si>
  <si>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</si>
  <si>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</si>
  <si>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</si>
  <si>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</si>
  <si>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</si>
  <si>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</si>
  <si>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</si>
  <si>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</si>
  <si>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</si>
  <si>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</si>
  <si>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</si>
  <si>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</si>
  <si>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</si>
  <si>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</si>
  <si>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</si>
  <si>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</si>
  <si>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</si>
  <si>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</si>
  <si>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</si>
  <si>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</si>
  <si>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</si>
  <si>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</si>
  <si>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</si>
  <si>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</si>
  <si>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</si>
  <si>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</si>
  <si>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</si>
  <si>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</si>
  <si>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</si>
  <si>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</si>
  <si>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</si>
  <si>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</si>
  <si>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</si>
  <si>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</si>
  <si>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</si>
  <si>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</si>
  <si>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</si>
  <si>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</si>
  <si>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</si>
  <si>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</si>
  <si>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</si>
  <si>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</si>
  <si>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</si>
  <si>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</si>
  <si>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</si>
  <si>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</si>
  <si>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</si>
  <si>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</si>
  <si>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</si>
  <si>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</si>
  <si>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</si>
  <si>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</si>
  <si>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</si>
  <si>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</si>
  <si>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</si>
  <si>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</si>
  <si>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</si>
  <si>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</si>
  <si>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</si>
  <si>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</si>
  <si>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</si>
  <si>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</si>
  <si>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</si>
  <si>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</si>
  <si>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</si>
  <si>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</si>
  <si>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</si>
  <si>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</si>
  <si>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</si>
  <si>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</si>
  <si>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</si>
  <si>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</si>
  <si>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</si>
  <si>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</si>
  <si>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</si>
  <si>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</si>
  <si>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</si>
  <si>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</si>
  <si>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</si>
  <si>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</si>
  <si>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</si>
  <si>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</si>
  <si>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</si>
  <si>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</si>
  <si>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</si>
  <si>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</si>
  <si>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</si>
  <si>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</si>
  <si>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</si>
  <si>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</si>
  <si>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</si>
  <si>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</si>
  <si>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</si>
  <si>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</si>
  <si>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</si>
  <si>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</si>
  <si>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</si>
  <si>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</si>
  <si>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</si>
  <si>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</si>
  <si>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</si>
  <si>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</si>
  <si>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</si>
  <si>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</si>
  <si>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</si>
  <si>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</si>
  <si>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</si>
  <si>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</si>
  <si>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</si>
  <si>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</si>
  <si>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</si>
  <si>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</si>
  <si>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</si>
  <si>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</si>
  <si>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</si>
  <si>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</si>
  <si>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</si>
  <si>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</si>
  <si>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</si>
  <si>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</si>
  <si>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</si>
  <si>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</si>
  <si>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</si>
  <si>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</si>
  <si>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</si>
  <si>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</si>
  <si>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</si>
  <si>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</si>
  <si>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</si>
  <si>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</si>
  <si>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</si>
  <si>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</si>
  <si>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</si>
  <si>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</si>
  <si>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</si>
  <si>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</si>
  <si>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</si>
  <si>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</si>
  <si>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</si>
  <si>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</si>
  <si>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</si>
  <si>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</si>
  <si>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</si>
  <si>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</si>
  <si>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</si>
  <si>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</si>
  <si>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</si>
  <si>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</si>
  <si>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</si>
  <si>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</si>
  <si>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</si>
  <si>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</si>
  <si>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</si>
  <si>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</si>
  <si>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</si>
  <si>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</si>
  <si>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</si>
  <si>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</si>
  <si>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</si>
  <si>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</si>
  <si>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</si>
  <si>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</si>
  <si>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</si>
  <si>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</si>
  <si>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</si>
  <si>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</si>
  <si>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</si>
  <si>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</si>
  <si>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</si>
  <si>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</si>
  <si>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</si>
  <si>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</si>
  <si>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</si>
  <si>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</si>
  <si>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</si>
  <si>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</si>
  <si>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</si>
  <si>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</si>
  <si>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</si>
  <si>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</si>
  <si>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</si>
  <si>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</si>
  <si>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</si>
  <si>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</si>
  <si>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</si>
  <si>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</si>
  <si>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</si>
  <si>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</si>
  <si>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</si>
  <si>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</si>
  <si>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</si>
  <si>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</si>
  <si>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</si>
  <si>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</si>
  <si>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</si>
  <si>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</si>
  <si>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</si>
  <si>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</si>
  <si>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</si>
  <si>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</si>
  <si>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</si>
  <si>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</si>
  <si>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</si>
  <si>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</si>
  <si>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</si>
  <si>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</si>
  <si>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</si>
  <si>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</si>
  <si>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</si>
  <si>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</si>
  <si>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</si>
  <si>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</si>
  <si>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</si>
  <si>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</si>
  <si>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</si>
  <si>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</si>
  <si>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</si>
  <si>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</si>
  <si>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</si>
  <si>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</si>
  <si>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</si>
  <si>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</si>
  <si>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</si>
  <si>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</si>
  <si>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</si>
  <si>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</si>
  <si>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</si>
  <si>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</si>
  <si>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</si>
  <si>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</si>
  <si>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</si>
  <si>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</si>
  <si>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</si>
  <si>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</si>
  <si>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</si>
  <si>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</si>
  <si>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</si>
  <si>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</si>
  <si>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</si>
  <si>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</si>
  <si>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</si>
  <si>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</si>
  <si>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</si>
  <si>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</si>
  <si>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</si>
  <si>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</si>
  <si>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</si>
  <si>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</si>
  <si>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</si>
  <si>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</si>
  <si>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</si>
  <si>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</si>
  <si>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</si>
  <si>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</si>
  <si>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</si>
  <si>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</si>
  <si>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</si>
  <si>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</si>
  <si>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</si>
  <si>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</si>
  <si>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</si>
  <si>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</si>
  <si>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</si>
  <si>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</si>
  <si>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</si>
  <si>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</si>
  <si>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</si>
  <si>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</si>
  <si>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</si>
  <si>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</si>
  <si>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</si>
  <si>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</si>
  <si>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</si>
  <si>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</si>
  <si>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</si>
  <si>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</si>
  <si>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</si>
  <si>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</si>
  <si>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</si>
  <si>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</si>
  <si>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</si>
  <si>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</si>
  <si>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</si>
  <si>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</si>
  <si>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</si>
  <si>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</si>
  <si>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</si>
  <si>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</si>
  <si>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</si>
  <si>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</si>
  <si>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</si>
  <si>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</si>
  <si>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</si>
  <si>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</si>
  <si>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</si>
  <si>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</si>
  <si>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</si>
  <si>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</si>
  <si>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</si>
  <si>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</si>
  <si>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</si>
  <si>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</si>
  <si>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</si>
  <si>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</si>
  <si>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</si>
  <si>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</si>
  <si>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</si>
  <si>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</si>
  <si>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</si>
  <si>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</si>
  <si>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</si>
  <si>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</si>
  <si>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</si>
  <si>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</si>
  <si>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</si>
  <si>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</si>
  <si>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</si>
  <si>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</si>
  <si>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</si>
  <si>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</si>
  <si>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</si>
  <si>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</si>
  <si>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</si>
  <si>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</si>
  <si>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</si>
  <si>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</si>
  <si>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</si>
  <si>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</si>
  <si>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</si>
  <si>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</si>
  <si>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</si>
  <si>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</si>
  <si>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</si>
  <si>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</si>
  <si>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</si>
  <si>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</si>
  <si>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</si>
  <si>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</si>
  <si>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</si>
  <si>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</si>
  <si>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</si>
  <si>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</si>
  <si>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</si>
  <si>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</si>
  <si>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</si>
  <si>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</si>
  <si>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</si>
  <si>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</si>
  <si>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</si>
  <si>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</si>
  <si>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</si>
  <si>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</si>
  <si>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</si>
  <si>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</si>
  <si>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</si>
  <si>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</si>
  <si>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</si>
  <si>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</si>
  <si>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</si>
  <si>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</si>
  <si>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</si>
  <si>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</si>
  <si>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</si>
  <si>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</si>
  <si>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</si>
  <si>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</si>
  <si>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</si>
  <si>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</si>
  <si>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</si>
  <si>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</si>
  <si>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</si>
  <si>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</si>
  <si>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</si>
  <si>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</si>
  <si>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</si>
  <si>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</si>
  <si>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</si>
  <si>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</si>
  <si>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</si>
  <si>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</si>
  <si>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</si>
  <si>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</si>
  <si>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</si>
  <si>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</si>
  <si>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</si>
  <si>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</si>
  <si>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</si>
  <si>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</si>
  <si>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</si>
  <si>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</si>
  <si>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</si>
  <si>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</si>
  <si>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</si>
  <si>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</si>
  <si>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</si>
  <si>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</si>
  <si>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</si>
  <si>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</si>
  <si>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</si>
  <si>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</si>
  <si>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</si>
  <si>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</si>
  <si>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</si>
  <si>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</si>
  <si>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</si>
  <si>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</si>
  <si>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</si>
  <si>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</si>
  <si>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</si>
  <si>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</si>
  <si>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</si>
  <si>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</si>
  <si>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</si>
  <si>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</si>
  <si>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</si>
  <si>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</si>
  <si>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</si>
  <si>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</si>
  <si>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</si>
  <si>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</si>
  <si>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</si>
  <si>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</si>
  <si>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</si>
  <si>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</si>
  <si>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</si>
  <si>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</si>
  <si>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</si>
  <si>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</si>
  <si>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</si>
  <si>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</si>
  <si>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</si>
  <si>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</si>
  <si>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</si>
  <si>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</si>
  <si>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</si>
  <si>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</si>
  <si>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</si>
  <si>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</si>
  <si>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</si>
  <si>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</si>
  <si>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</si>
  <si>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</si>
  <si>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</si>
  <si>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</si>
  <si>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</si>
  <si>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</si>
  <si>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</si>
  <si>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</si>
  <si>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</si>
  <si>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</si>
  <si>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</si>
  <si>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</si>
  <si>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</si>
  <si>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</si>
  <si>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</si>
  <si>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</si>
  <si>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</si>
  <si>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</si>
  <si>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</si>
  <si>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</si>
  <si>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</si>
  <si>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</si>
  <si>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</si>
  <si>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</si>
  <si>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</si>
  <si>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</si>
  <si>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</si>
  <si>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</si>
  <si>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</si>
  <si>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</si>
  <si>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</si>
  <si>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</si>
  <si>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</si>
  <si>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</si>
  <si>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</si>
  <si>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</si>
  <si>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</si>
  <si>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</si>
  <si>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</si>
  <si>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</si>
  <si>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</si>
  <si>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</si>
  <si>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</si>
  <si>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</si>
  <si>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</si>
  <si>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</si>
  <si>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</si>
  <si>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</si>
  <si>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</si>
  <si>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</si>
  <si>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</si>
  <si>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</si>
  <si>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</si>
  <si>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</si>
  <si>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</si>
  <si>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</si>
  <si>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</si>
  <si>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</si>
  <si>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</si>
  <si>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</si>
  <si>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</si>
  <si>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</si>
  <si>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</si>
  <si>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</si>
  <si>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</si>
  <si>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</si>
  <si>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</si>
  <si>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</si>
  <si>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</si>
  <si>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</si>
  <si>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</si>
  <si>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</si>
  <si>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</si>
  <si>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</si>
  <si>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</si>
  <si>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</si>
  <si>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</si>
  <si>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</si>
  <si>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</si>
  <si>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</si>
  <si>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</si>
  <si>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</si>
  <si>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</si>
  <si>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</si>
  <si>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</si>
  <si>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</si>
  <si>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</si>
  <si>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</si>
  <si>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</si>
  <si>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</si>
  <si>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</si>
  <si>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</si>
  <si>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</si>
  <si>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</si>
  <si>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</si>
  <si>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</si>
  <si>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</si>
  <si>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</si>
  <si>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</si>
  <si>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</si>
  <si>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</si>
  <si>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</si>
  <si>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</si>
  <si>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</si>
  <si>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</si>
  <si>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</si>
  <si>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</si>
  <si>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</si>
  <si>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</si>
  <si>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</si>
  <si>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</si>
  <si>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</si>
  <si>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</si>
  <si>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</si>
  <si>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</si>
  <si>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</si>
  <si>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</si>
  <si>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</si>
  <si>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</si>
  <si>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</si>
  <si>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</si>
  <si>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</si>
  <si>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</si>
  <si>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</si>
  <si>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</si>
  <si>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</si>
  <si>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</si>
  <si>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</si>
  <si>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</si>
  <si>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</si>
  <si>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</si>
  <si>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</si>
  <si>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</si>
  <si>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</si>
  <si>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</si>
  <si>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</si>
  <si>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</si>
  <si>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</si>
  <si>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</si>
  <si>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</si>
  <si>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</si>
  <si>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</si>
  <si>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</si>
  <si>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</si>
  <si>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</si>
  <si>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</si>
  <si>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</si>
  <si>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</si>
  <si>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</si>
  <si>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</si>
  <si>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</si>
  <si>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</si>
  <si>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</si>
  <si>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</si>
  <si>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</si>
  <si>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</si>
  <si>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</si>
  <si>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</si>
  <si>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</si>
  <si>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</si>
  <si>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</si>
  <si>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</si>
  <si>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</si>
  <si>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</si>
  <si>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</si>
  <si>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</si>
  <si>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</si>
  <si>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</si>
  <si>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</si>
  <si>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</si>
  <si>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</si>
  <si>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</si>
  <si>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</si>
  <si>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</si>
  <si>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</si>
  <si>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</si>
  <si>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</si>
  <si>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</si>
  <si>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</si>
  <si>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</si>
  <si>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</si>
  <si>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</si>
  <si>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</si>
  <si>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</si>
  <si>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</si>
  <si>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</si>
  <si>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</si>
  <si>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</si>
  <si>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</si>
  <si>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</si>
  <si>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</si>
  <si>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</si>
  <si>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</si>
  <si>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</si>
  <si>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</si>
  <si>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</si>
  <si>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</si>
  <si>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</si>
  <si>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</si>
  <si>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</si>
  <si>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</si>
  <si>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</si>
  <si>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</si>
  <si>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</si>
  <si>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</si>
  <si>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</si>
  <si>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</si>
  <si>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</si>
  <si>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</si>
  <si>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</si>
  <si>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</si>
  <si>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</si>
  <si>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</si>
  <si>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</si>
  <si>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</si>
  <si>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</si>
  <si>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</si>
  <si>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</si>
  <si>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</si>
  <si>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</si>
  <si>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</si>
  <si>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</si>
  <si>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</si>
  <si>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</si>
  <si>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</si>
  <si>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</si>
  <si>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</si>
  <si>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</si>
  <si>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</si>
  <si>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</si>
  <si>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</si>
  <si>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</si>
  <si>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</si>
  <si>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</si>
  <si>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</si>
  <si>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</si>
  <si>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</si>
  <si>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</si>
  <si>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</si>
  <si>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</si>
  <si>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</si>
  <si>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</si>
  <si>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</si>
  <si>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</si>
  <si>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</si>
  <si>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</si>
  <si>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</si>
  <si>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</si>
  <si>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</si>
  <si>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</si>
  <si>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</si>
  <si>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</si>
  <si>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</si>
  <si>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</si>
  <si>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</si>
  <si>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</si>
  <si>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</si>
  <si>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</si>
  <si>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</si>
  <si>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</si>
  <si>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</si>
  <si>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</si>
  <si>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</si>
  <si>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</si>
  <si>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</si>
  <si>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</si>
  <si>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</si>
  <si>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</si>
  <si>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</si>
  <si>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</si>
  <si>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</si>
  <si>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</si>
  <si>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</si>
  <si>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</si>
  <si>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</si>
  <si>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</si>
  <si>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</si>
  <si>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</si>
  <si>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</si>
  <si>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</si>
  <si>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</si>
  <si>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</si>
  <si>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</si>
  <si>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</si>
  <si>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</si>
  <si>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</si>
  <si>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</si>
  <si>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</si>
  <si>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</si>
  <si>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</si>
  <si>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</si>
  <si>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</si>
  <si>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</si>
  <si>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</si>
  <si>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</si>
  <si>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</si>
  <si>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</si>
  <si>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</si>
  <si>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</si>
  <si>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</si>
  <si>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</si>
  <si>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</si>
  <si>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</si>
  <si>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</si>
  <si>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</si>
  <si>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</si>
  <si>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</si>
  <si>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</si>
  <si>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</si>
  <si>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</si>
  <si>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</si>
  <si>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</si>
  <si>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</si>
  <si>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</si>
  <si>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</si>
  <si>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</si>
  <si>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</si>
  <si>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</si>
  <si>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</si>
  <si>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</si>
  <si>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</si>
  <si>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</si>
  <si>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</si>
  <si>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</si>
  <si>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</si>
  <si>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</si>
  <si>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</si>
  <si>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</si>
  <si>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</si>
  <si>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</si>
  <si>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</si>
  <si>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</si>
  <si>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</si>
  <si>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</si>
  <si>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</si>
  <si>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</si>
  <si>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</si>
  <si>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</si>
  <si>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</si>
  <si>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</si>
  <si>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</si>
  <si>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</si>
  <si>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</si>
  <si>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</si>
  <si>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</si>
  <si>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</si>
  <si>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</si>
  <si>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</si>
  <si>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</si>
  <si>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</si>
  <si>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</si>
  <si>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</si>
  <si>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</si>
  <si>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</si>
  <si>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</si>
  <si>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</si>
  <si>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</si>
  <si>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</si>
  <si>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</si>
  <si>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</si>
  <si>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</si>
  <si>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</si>
  <si>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</si>
  <si>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</si>
  <si>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</si>
  <si>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</si>
  <si>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</si>
  <si>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</si>
  <si>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</si>
  <si>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</si>
  <si>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</si>
  <si>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</si>
  <si>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</si>
  <si>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</si>
  <si>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</si>
  <si>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</si>
  <si>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</si>
  <si>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</si>
  <si>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</si>
  <si>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</si>
  <si>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</si>
  <si>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</si>
  <si>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</si>
  <si>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</si>
  <si>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</si>
  <si>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</si>
  <si>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</si>
  <si>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</si>
  <si>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</si>
  <si>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</si>
  <si>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</si>
  <si>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</si>
  <si>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</si>
  <si>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</si>
  <si>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</si>
  <si>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</si>
  <si>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</si>
  <si>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</si>
  <si>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</si>
  <si>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</si>
  <si>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</si>
  <si>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</si>
  <si>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</si>
  <si>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</si>
  <si>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</si>
  <si>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</si>
  <si>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</si>
  <si>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</si>
  <si>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</si>
  <si>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</si>
  <si>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</si>
  <si>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</si>
  <si>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</si>
  <si>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</si>
  <si>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</si>
  <si>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</si>
  <si>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</si>
  <si>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</si>
  <si>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</si>
  <si>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</si>
  <si>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</si>
  <si>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</si>
  <si>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</si>
  <si>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</si>
  <si>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</si>
  <si>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</si>
  <si>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</si>
  <si>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</si>
  <si>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</si>
  <si>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</si>
  <si>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</si>
  <si>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</si>
  <si>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</si>
  <si>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</si>
  <si>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</si>
  <si>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</si>
  <si>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</si>
  <si>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</si>
  <si>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</si>
  <si>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</si>
  <si>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</si>
  <si>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</si>
  <si>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</si>
  <si>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</si>
  <si>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</si>
  <si>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</si>
  <si>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</si>
  <si>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</si>
  <si>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</si>
  <si>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</si>
  <si>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</si>
  <si>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</si>
  <si>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</si>
  <si>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</si>
  <si>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</si>
  <si>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</si>
  <si>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</si>
  <si>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</si>
  <si>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</si>
  <si>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</si>
  <si>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</si>
  <si>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</si>
  <si>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</si>
  <si>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</si>
  <si>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</si>
  <si>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</si>
  <si>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</si>
  <si>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</si>
  <si>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</si>
  <si>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</si>
  <si>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</si>
  <si>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</si>
  <si>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</si>
  <si>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</si>
  <si>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</si>
  <si>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</si>
  <si>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</si>
  <si>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</si>
  <si>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</si>
  <si>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</si>
  <si>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</si>
  <si>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</si>
  <si>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</si>
  <si>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</si>
  <si>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</si>
  <si>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</si>
  <si>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</si>
  <si>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</si>
  <si>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</si>
  <si>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</si>
  <si>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</si>
  <si>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</si>
  <si>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</si>
  <si>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</si>
  <si>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</si>
  <si>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</si>
  <si>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</si>
  <si>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</si>
  <si>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</si>
  <si>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</si>
  <si>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</si>
  <si>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</si>
  <si>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</si>
  <si>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</si>
  <si>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</si>
  <si>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</si>
  <si>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</si>
  <si>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</si>
  <si>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</si>
  <si>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</si>
  <si>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</si>
  <si>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</si>
  <si>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</si>
  <si>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</si>
  <si>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</si>
  <si>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</si>
  <si>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</si>
  <si>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</si>
  <si>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</si>
  <si>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</si>
  <si>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</si>
  <si>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</si>
  <si>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</si>
  <si>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</si>
  <si>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</si>
  <si>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</si>
  <si>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</si>
  <si>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</si>
  <si>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</si>
  <si>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</si>
  <si>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</si>
  <si>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</si>
  <si>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</si>
  <si>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</si>
  <si>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</si>
  <si>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</si>
  <si>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</si>
  <si>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</si>
  <si>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</si>
  <si>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</si>
  <si>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</si>
  <si>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</si>
  <si>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</si>
  <si>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</si>
  <si>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</si>
  <si>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</si>
  <si>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</si>
  <si>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</si>
  <si>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</si>
  <si>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</si>
  <si>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</si>
  <si>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</si>
  <si>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</si>
  <si>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</si>
  <si>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</si>
  <si>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</si>
  <si>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</si>
  <si>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</si>
  <si>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</si>
  <si>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</si>
  <si>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</si>
  <si>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</si>
  <si>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</si>
  <si>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</si>
  <si>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</si>
  <si>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</si>
  <si>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</si>
  <si>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</si>
  <si>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</si>
  <si>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</si>
  <si>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</si>
  <si>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</si>
  <si>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</si>
  <si>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</si>
  <si>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</si>
  <si>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</si>
  <si>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</si>
  <si>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</si>
  <si>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</si>
  <si>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</si>
  <si>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</si>
  <si>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</si>
  <si>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</si>
  <si>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</si>
  <si>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</si>
  <si>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</si>
  <si>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</si>
  <si>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</si>
  <si>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</si>
  <si>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</si>
  <si>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</si>
  <si>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</si>
  <si>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</si>
  <si>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</si>
  <si>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</si>
  <si>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</si>
  <si>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</si>
  <si>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</si>
  <si>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</si>
  <si>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</si>
  <si>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</si>
  <si>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</si>
  <si>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</si>
  <si>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</si>
  <si>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</si>
  <si>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</si>
  <si>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</si>
  <si>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</si>
  <si>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</si>
  <si>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</si>
  <si>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</si>
  <si>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</si>
  <si>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</si>
  <si>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</si>
  <si>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</si>
  <si>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</si>
  <si>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</si>
  <si>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</si>
  <si>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</si>
  <si>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</si>
  <si>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</si>
  <si>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</si>
  <si>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</si>
  <si>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</si>
  <si>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</si>
  <si>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</si>
  <si>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</si>
  <si>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</si>
  <si>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</si>
  <si>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</si>
  <si>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</si>
  <si>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</si>
  <si>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</si>
  <si>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</si>
  <si>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</si>
  <si>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</si>
  <si>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</si>
  <si>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</si>
  <si>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</si>
  <si>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</si>
  <si>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</si>
  <si>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</si>
  <si>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</si>
  <si>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</si>
  <si>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</si>
  <si>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</si>
  <si>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</si>
  <si>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</si>
  <si>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</si>
  <si>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</si>
  <si>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</si>
  <si>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</si>
  <si>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</si>
  <si>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</si>
  <si>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</si>
  <si>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</si>
  <si>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</si>
  <si>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</si>
  <si>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</si>
  <si>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</si>
  <si>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</si>
  <si>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</si>
  <si>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</si>
  <si>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</si>
  <si>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</si>
  <si>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</si>
  <si>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</si>
  <si>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</si>
  <si>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</si>
  <si>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</si>
  <si>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</si>
  <si>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</si>
  <si>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</si>
  <si>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</si>
  <si>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</si>
  <si>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</si>
  <si>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</si>
  <si>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</si>
  <si>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</si>
  <si>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</si>
  <si>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</si>
  <si>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</si>
  <si>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</si>
  <si>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</si>
  <si>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</si>
  <si>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</si>
  <si>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</si>
  <si>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</si>
  <si>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</si>
  <si>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</si>
  <si>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</si>
  <si>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</si>
  <si>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</si>
  <si>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</si>
  <si>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</si>
  <si>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</si>
  <si>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</si>
  <si>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</si>
  <si>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</si>
  <si>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</si>
  <si>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</si>
  <si>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</si>
  <si>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</si>
  <si>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</si>
  <si>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</si>
  <si>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</si>
  <si>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</si>
  <si>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</si>
  <si>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</si>
  <si>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</si>
  <si>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</si>
  <si>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</si>
  <si>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</si>
  <si>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</si>
  <si>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</si>
  <si>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</si>
  <si>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</si>
  <si>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</si>
  <si>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</si>
  <si>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</si>
  <si>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</si>
  <si>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</si>
  <si>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</si>
  <si>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</si>
  <si>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</si>
  <si>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</si>
  <si>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</si>
  <si>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</si>
  <si>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</si>
  <si>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</si>
  <si>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</si>
  <si>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</si>
  <si>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</si>
  <si>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</si>
  <si>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</si>
  <si>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</si>
  <si>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</si>
  <si>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</si>
  <si>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</si>
  <si>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</si>
  <si>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</si>
  <si>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</si>
  <si>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</si>
  <si>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</si>
  <si>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</si>
  <si>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</si>
  <si>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</si>
  <si>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</si>
  <si>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</si>
  <si>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</si>
  <si>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</si>
  <si>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</si>
  <si>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</si>
  <si>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</si>
  <si>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</si>
  <si>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</si>
  <si>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</si>
  <si>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</si>
  <si>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</si>
  <si>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</si>
  <si>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</si>
  <si>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</si>
  <si>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</si>
  <si>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</si>
  <si>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</si>
  <si>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</si>
  <si>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</si>
  <si>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</si>
  <si>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</si>
  <si>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</si>
  <si>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</si>
  <si>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</si>
  <si>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</si>
  <si>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</si>
  <si>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</si>
  <si>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</si>
  <si>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</si>
  <si>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</si>
  <si>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</si>
  <si>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</si>
  <si>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</si>
  <si>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</si>
  <si>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</si>
  <si>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</si>
  <si>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</si>
  <si>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</si>
  <si>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</si>
  <si>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</si>
  <si>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</si>
  <si>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</si>
  <si>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</si>
  <si>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</si>
  <si>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</si>
  <si>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</si>
  <si>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</si>
  <si>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</si>
  <si>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</si>
  <si>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</si>
  <si>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</si>
  <si>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</si>
  <si>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</si>
  <si>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</si>
  <si>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</si>
  <si>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</si>
  <si>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</si>
  <si>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</si>
  <si>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</si>
  <si>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</si>
  <si>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</si>
  <si>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</si>
  <si>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</si>
  <si>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</si>
  <si>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</si>
  <si>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</si>
  <si>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</si>
  <si>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</si>
  <si>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</si>
  <si>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</si>
  <si>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</si>
  <si>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</si>
  <si>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</si>
  <si>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</si>
  <si>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</si>
  <si>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</si>
  <si>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</si>
  <si>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</si>
  <si>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</si>
  <si>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</si>
  <si>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</si>
  <si>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</si>
  <si>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</si>
  <si>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</si>
  <si>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</si>
  <si>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</si>
  <si>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</si>
  <si>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</si>
  <si>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</si>
  <si>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</si>
  <si>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</si>
  <si>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</si>
  <si>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</si>
  <si>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</si>
  <si>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</si>
  <si>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</si>
  <si>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</si>
  <si>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</si>
  <si>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</si>
  <si>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</si>
  <si>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</si>
  <si>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</si>
  <si>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</si>
  <si>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</si>
  <si>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</si>
  <si>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</si>
  <si>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</si>
  <si>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</si>
  <si>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</si>
  <si>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</si>
  <si>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</si>
  <si>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</si>
  <si>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</si>
  <si>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</si>
  <si>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</si>
  <si>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</si>
  <si>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</si>
  <si>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</si>
  <si>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</si>
  <si>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</si>
  <si>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</si>
  <si>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</si>
  <si>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</si>
  <si>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</si>
  <si>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</si>
  <si>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</si>
  <si>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</si>
  <si>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</si>
  <si>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</si>
  <si>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</si>
  <si>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</si>
  <si>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</si>
  <si>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</si>
  <si>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</si>
  <si>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</si>
  <si>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</si>
  <si>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</si>
  <si>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</si>
  <si>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</si>
  <si>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</si>
  <si>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</si>
  <si>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</si>
  <si>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</si>
  <si>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</si>
  <si>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</si>
  <si>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</si>
  <si>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</si>
  <si>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</si>
  <si>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</si>
  <si>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</si>
  <si>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</si>
  <si>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</si>
  <si>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</si>
  <si>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</si>
  <si>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</si>
  <si>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</si>
  <si>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</si>
  <si>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</si>
  <si>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</si>
  <si>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</si>
  <si>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</si>
  <si>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</si>
  <si>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</si>
  <si>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</si>
  <si>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</si>
  <si>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</si>
  <si>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</si>
  <si>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</si>
  <si>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</si>
  <si>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</si>
  <si>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</si>
  <si>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</si>
  <si>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</si>
  <si>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</si>
  <si>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</si>
  <si>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</si>
  <si>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</si>
  <si>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</si>
  <si>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</si>
  <si>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</si>
  <si>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</si>
  <si>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</si>
  <si>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</si>
  <si>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</si>
  <si>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</si>
  <si>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</si>
  <si>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</si>
  <si>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</si>
  <si>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</si>
  <si>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</si>
  <si>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</si>
  <si>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</si>
  <si>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</si>
  <si>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</si>
  <si>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</si>
  <si>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</si>
  <si>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</si>
  <si>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</si>
  <si>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</si>
  <si>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</si>
  <si>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</si>
  <si>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</si>
  <si>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</si>
  <si>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</si>
  <si>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</si>
  <si>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</si>
  <si>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</si>
  <si>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</si>
  <si>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</si>
  <si>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</si>
  <si>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</si>
  <si>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</si>
  <si>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</si>
  <si>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</si>
  <si>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</si>
  <si>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</si>
  <si>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</si>
  <si>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</si>
  <si>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</si>
  <si>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</si>
  <si>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</si>
  <si>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</si>
  <si>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</si>
  <si>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</si>
  <si>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</si>
  <si>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</si>
  <si>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</si>
  <si>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</si>
  <si>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</si>
  <si>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</si>
  <si>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</si>
  <si>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</si>
  <si>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</si>
  <si>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</si>
  <si>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</si>
  <si>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</si>
  <si>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</si>
  <si>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</si>
  <si>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</si>
  <si>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</si>
  <si>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</si>
  <si>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</si>
  <si>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</si>
  <si>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</si>
  <si>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</si>
  <si>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</si>
  <si>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</si>
  <si>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</si>
  <si>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</si>
  <si>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</si>
  <si>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</si>
  <si>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</si>
  <si>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</si>
  <si>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</si>
  <si>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</si>
  <si>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</si>
  <si>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</si>
  <si>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</si>
  <si>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</si>
  <si>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</si>
  <si>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</si>
  <si>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</si>
  <si>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</si>
  <si>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</si>
  <si>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</si>
  <si>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</si>
  <si>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</si>
  <si>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</si>
  <si>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</si>
  <si>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</si>
  <si>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</si>
  <si>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</si>
  <si>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</si>
  <si>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</si>
  <si>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</si>
  <si>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</si>
  <si>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</si>
  <si>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</si>
  <si>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</si>
  <si>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</si>
  <si>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</si>
  <si>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</si>
  <si>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</si>
  <si>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</si>
  <si>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</si>
  <si>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</si>
  <si>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</si>
  <si>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</si>
  <si>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</si>
  <si>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</si>
  <si>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</si>
  <si>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</si>
  <si>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</si>
  <si>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</si>
  <si>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</si>
  <si>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</si>
  <si>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</si>
  <si>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</si>
  <si>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</si>
  <si>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</si>
  <si>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</si>
  <si>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</si>
  <si>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</si>
  <si>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</si>
  <si>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</si>
  <si>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</si>
  <si>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</si>
  <si>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</si>
  <si>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</si>
  <si>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</si>
  <si>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</si>
  <si>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</si>
  <si>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</si>
  <si>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</si>
  <si>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</si>
  <si>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</si>
  <si>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</si>
  <si>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</si>
  <si>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</si>
  <si>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</si>
  <si>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</si>
  <si>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</si>
  <si>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</si>
  <si>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</si>
  <si>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</si>
  <si>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</si>
  <si>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</si>
  <si>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</si>
  <si>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</si>
  <si>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</si>
  <si>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</si>
  <si>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</si>
  <si>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</si>
  <si>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</si>
  <si>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</si>
  <si>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</si>
  <si>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</si>
  <si>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</si>
  <si>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</si>
  <si>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</si>
  <si>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</si>
  <si>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</si>
  <si>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</si>
  <si>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</si>
  <si>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</si>
  <si>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</si>
  <si>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</si>
  <si>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</si>
  <si>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</si>
  <si>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</si>
  <si>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</si>
  <si>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</si>
  <si>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</si>
  <si>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</si>
  <si>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</si>
  <si>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</si>
  <si>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</si>
  <si>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</si>
  <si>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</si>
  <si>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</si>
  <si>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</si>
  <si>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</si>
  <si>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</si>
  <si>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</si>
  <si>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</si>
  <si>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</si>
  <si>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</si>
  <si>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</si>
  <si>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</si>
  <si>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</si>
  <si>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</si>
  <si>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</si>
  <si>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</si>
  <si>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</si>
  <si>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</si>
  <si>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</si>
  <si>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</si>
  <si>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</si>
  <si>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</si>
  <si>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</si>
  <si>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</si>
  <si>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</si>
  <si>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</si>
  <si>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</si>
  <si>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</si>
  <si>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</si>
  <si>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</si>
  <si>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</si>
  <si>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</si>
  <si>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</si>
  <si>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</si>
  <si>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</si>
  <si>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</si>
  <si>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</si>
  <si>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</si>
  <si>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</si>
  <si>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</si>
  <si>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</si>
  <si>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</si>
  <si>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</si>
  <si>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</si>
  <si>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</si>
  <si>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</si>
  <si>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</si>
  <si>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</si>
  <si>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</si>
  <si>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</si>
  <si>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</si>
  <si>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</si>
  <si>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</si>
  <si>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</si>
  <si>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</si>
  <si>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</si>
  <si>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</si>
  <si>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</si>
  <si>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</si>
  <si>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</si>
  <si>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</si>
  <si>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</si>
  <si>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</si>
  <si>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</si>
  <si>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</si>
  <si>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</si>
  <si>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</si>
  <si>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</si>
  <si>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</si>
  <si>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</si>
  <si>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</si>
  <si>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</si>
  <si>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</si>
  <si>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</si>
  <si>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</si>
  <si>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</si>
  <si>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</si>
  <si>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</si>
  <si>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</si>
  <si>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</si>
  <si>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</si>
  <si>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</si>
  <si>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</si>
  <si>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</si>
  <si>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</si>
  <si>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</si>
  <si>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</si>
  <si>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</si>
  <si>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</si>
  <si>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</si>
  <si>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</si>
  <si>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</si>
  <si>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</si>
  <si>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</si>
  <si>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</si>
  <si>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</si>
  <si>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</si>
  <si>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</si>
  <si>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</si>
  <si>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</si>
  <si>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</si>
  <si>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</si>
  <si>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</si>
  <si>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</si>
  <si>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</si>
  <si>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</si>
  <si>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</si>
  <si>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</si>
  <si>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</si>
  <si>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</si>
  <si>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</si>
  <si>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</si>
  <si>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</si>
  <si>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</si>
  <si>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</si>
  <si>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</si>
  <si>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</si>
  <si>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</si>
  <si>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</si>
  <si>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</si>
  <si>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</si>
  <si>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</si>
  <si>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</si>
  <si>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</si>
  <si>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</si>
  <si>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</si>
  <si>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</si>
  <si>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</si>
  <si>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</si>
  <si>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</si>
  <si>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</si>
  <si>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</si>
  <si>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</si>
  <si>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</si>
  <si>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</si>
  <si>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</si>
  <si>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</si>
  <si>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</si>
  <si>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</si>
  <si>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</si>
  <si>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</si>
  <si>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</si>
  <si>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</si>
  <si>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</si>
  <si>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</si>
  <si>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</si>
  <si>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</si>
  <si>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</si>
  <si>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</si>
  <si>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</si>
  <si>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</si>
  <si>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</si>
  <si>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</si>
  <si>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</si>
  <si>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</si>
  <si>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</si>
  <si>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</si>
  <si>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</si>
  <si>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</si>
  <si>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</si>
  <si>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</si>
  <si>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</si>
  <si>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</si>
  <si>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</si>
  <si>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</si>
  <si>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</si>
  <si>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</si>
  <si>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</si>
  <si>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</si>
  <si>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</si>
  <si>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</si>
  <si>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</si>
  <si>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</si>
  <si>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</si>
  <si>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</si>
  <si>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</si>
  <si>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</si>
  <si>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</si>
  <si>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</si>
  <si>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</si>
  <si>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</si>
  <si>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</si>
  <si>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</si>
  <si>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</si>
  <si>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</si>
  <si>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</si>
  <si>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</si>
  <si>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</si>
  <si>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</si>
  <si>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</si>
  <si>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</si>
  <si>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</si>
  <si>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</si>
  <si>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</si>
  <si>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</si>
  <si>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</si>
  <si>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</si>
  <si>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</si>
  <si>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</si>
  <si>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</si>
  <si>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</si>
  <si>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</si>
  <si>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</si>
  <si>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</si>
  <si>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</si>
  <si>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</si>
  <si>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</si>
  <si>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</si>
  <si>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</si>
  <si>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</si>
  <si>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</si>
  <si>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</si>
  <si>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</si>
  <si>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</si>
  <si>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</si>
  <si>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</si>
  <si>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</si>
  <si>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</si>
  <si>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</si>
  <si>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</si>
  <si>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</si>
  <si>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</si>
  <si>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</si>
  <si>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</si>
  <si>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</si>
  <si>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</si>
  <si>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</si>
  <si>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</si>
  <si>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</si>
  <si>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</si>
  <si>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</si>
  <si>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</si>
  <si>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</si>
  <si>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</si>
  <si>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</si>
  <si>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</si>
  <si>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</si>
  <si>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</si>
  <si>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</si>
  <si>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</si>
  <si>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</si>
  <si>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</si>
  <si>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</si>
  <si>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</si>
  <si>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</si>
  <si>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</si>
  <si>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</si>
  <si>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</si>
  <si>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</si>
  <si>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</si>
  <si>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</si>
  <si>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</si>
  <si>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</si>
  <si>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</si>
  <si>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</si>
  <si>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</si>
  <si>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</si>
  <si>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</si>
  <si>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</si>
  <si>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</si>
  <si>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</si>
  <si>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</si>
  <si>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</si>
  <si>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</si>
  <si>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</si>
  <si>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</si>
  <si>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</si>
  <si>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</si>
  <si>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</si>
  <si>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</si>
  <si>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</si>
  <si>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</si>
  <si>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</si>
  <si>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</si>
  <si>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</si>
  <si>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</si>
  <si>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</si>
  <si>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</si>
  <si>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</si>
  <si>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</si>
  <si>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</si>
  <si>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</si>
  <si>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</si>
  <si>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</si>
  <si>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</si>
  <si>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</si>
  <si>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</si>
  <si>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</si>
  <si>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</si>
  <si>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</si>
  <si>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</si>
  <si>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</si>
  <si>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</si>
  <si>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</si>
  <si>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</si>
  <si>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</si>
  <si>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</si>
  <si>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</si>
  <si>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</si>
  <si>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</si>
  <si>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</si>
  <si>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</si>
  <si>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</si>
  <si>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</si>
  <si>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</si>
  <si>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</si>
  <si>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</si>
  <si>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</si>
  <si>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</si>
  <si>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</si>
  <si>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</si>
  <si>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</si>
  <si>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</si>
  <si>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</si>
  <si>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</si>
  <si>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</si>
  <si>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</si>
  <si>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</si>
  <si>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</si>
  <si>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</si>
  <si>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</si>
  <si>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</si>
  <si>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</si>
  <si>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</si>
  <si>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</si>
  <si>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</si>
  <si>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</si>
  <si>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</si>
  <si>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</si>
  <si>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</si>
  <si>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</si>
  <si>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</si>
  <si>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</si>
  <si>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</si>
  <si>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</si>
  <si>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</si>
  <si>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</si>
  <si>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</si>
  <si>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</si>
  <si>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</si>
  <si>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</si>
  <si>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</si>
  <si>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</si>
  <si>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</si>
  <si>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</si>
  <si>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</si>
  <si>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</si>
  <si>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</si>
  <si>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</si>
  <si>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</si>
  <si>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</si>
  <si>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</si>
  <si>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</si>
  <si>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</si>
  <si>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</si>
  <si>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</si>
  <si>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</si>
  <si>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</si>
  <si>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</si>
  <si>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</si>
  <si>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</si>
  <si>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</si>
  <si>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</si>
  <si>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</si>
  <si>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</si>
  <si>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</si>
  <si>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</si>
  <si>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</si>
  <si>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</si>
  <si>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</si>
  <si>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</si>
  <si>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</si>
  <si>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</si>
  <si>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</si>
  <si>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</si>
  <si>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</si>
  <si>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</si>
  <si>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</si>
  <si>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</si>
  <si>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</si>
  <si>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</si>
  <si>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</si>
  <si>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</si>
  <si>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</si>
  <si>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</si>
  <si>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</si>
  <si>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</si>
  <si>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</si>
  <si>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</si>
  <si>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</si>
  <si>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</si>
  <si>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</si>
  <si>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</si>
  <si>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</si>
  <si>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</si>
  <si>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</si>
  <si>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</si>
  <si>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</si>
  <si>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</si>
  <si>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</si>
  <si>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</si>
  <si>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</si>
  <si>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</si>
  <si>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</si>
  <si>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</si>
  <si>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</si>
  <si>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</si>
  <si>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</si>
  <si>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</si>
  <si>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</si>
  <si>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</si>
  <si>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</si>
  <si>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</si>
  <si>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</si>
  <si>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</si>
  <si>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</si>
  <si>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</si>
  <si>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</si>
  <si>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</si>
  <si>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</si>
  <si>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</si>
  <si>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</si>
  <si>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</si>
  <si>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</si>
  <si>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</si>
  <si>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</si>
  <si>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</si>
  <si>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</si>
  <si>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</si>
  <si>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</si>
  <si>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</si>
  <si>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</si>
  <si>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</si>
  <si>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</si>
  <si>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</si>
  <si>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</si>
  <si>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</si>
  <si>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</si>
  <si>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</si>
  <si>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</si>
  <si>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</si>
  <si>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</si>
  <si>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</si>
  <si>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</si>
  <si>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</si>
  <si>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</si>
  <si>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</si>
  <si>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</si>
  <si>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</si>
  <si>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</si>
  <si>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</si>
  <si>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</si>
  <si>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</si>
  <si>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</si>
  <si>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</si>
  <si>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</si>
  <si>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</si>
  <si>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</si>
  <si>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</si>
  <si>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</si>
  <si>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</si>
  <si>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</si>
  <si>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</si>
  <si>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</si>
  <si>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</si>
  <si>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</si>
  <si>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</si>
  <si>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</si>
  <si>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</si>
  <si>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</si>
  <si>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</si>
  <si>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</si>
  <si>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</si>
  <si>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</si>
  <si>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</si>
  <si>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</si>
  <si>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</si>
  <si>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</si>
  <si>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</si>
  <si>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</si>
  <si>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</si>
  <si>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</si>
  <si>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</si>
  <si>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</si>
  <si>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</si>
  <si>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</si>
  <si>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</si>
  <si>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</si>
  <si>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</si>
  <si>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</si>
  <si>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</si>
  <si>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</si>
  <si>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</si>
  <si>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</si>
  <si>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</si>
  <si>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</si>
  <si>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</si>
  <si>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</si>
  <si>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</si>
  <si>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</si>
  <si>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</si>
  <si>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</si>
  <si>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</si>
  <si>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</si>
  <si>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</si>
  <si>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</si>
  <si>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</si>
  <si>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</si>
  <si>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</si>
  <si>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</si>
  <si>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</si>
  <si>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</si>
  <si>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</si>
  <si>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</si>
  <si>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</si>
  <si>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</si>
  <si>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</si>
  <si>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</si>
  <si>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</si>
  <si>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</si>
  <si>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</si>
  <si>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</si>
  <si>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</si>
  <si>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</si>
  <si>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</si>
  <si>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</si>
  <si>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</si>
  <si>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</si>
  <si>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</si>
  <si>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</si>
  <si>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</si>
  <si>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</si>
  <si>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</si>
  <si>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</si>
  <si>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</si>
  <si>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</si>
  <si>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</si>
  <si>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</si>
  <si>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</si>
  <si>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</si>
  <si>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</si>
  <si>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</si>
  <si>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</si>
  <si>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</si>
  <si>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</si>
  <si>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</si>
  <si>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</si>
  <si>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</si>
  <si>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</si>
  <si>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</si>
  <si>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</si>
  <si>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</si>
  <si>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</si>
  <si>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</si>
  <si>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</si>
  <si>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</si>
  <si>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</si>
  <si>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</si>
  <si>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</si>
  <si>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</si>
  <si>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</si>
  <si>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</si>
  <si>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</si>
  <si>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</si>
  <si>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</si>
  <si>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</si>
  <si>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</si>
  <si>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</si>
  <si>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</si>
  <si>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</si>
  <si>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</si>
  <si>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</si>
  <si>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</si>
  <si>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</si>
  <si>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</si>
  <si>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</si>
  <si>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</si>
  <si>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</si>
  <si>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</si>
  <si>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</si>
  <si>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</si>
  <si>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</si>
  <si>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</si>
  <si>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</si>
  <si>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</si>
  <si>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</si>
  <si>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</si>
  <si>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</si>
  <si>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</si>
  <si>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</si>
  <si>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</si>
  <si>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</si>
  <si>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</si>
  <si>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</si>
  <si>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</si>
  <si>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</si>
  <si>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</si>
  <si>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</si>
  <si>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</si>
  <si>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</si>
  <si>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</si>
  <si>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</si>
  <si>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</si>
  <si>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</si>
  <si>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</si>
  <si>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</si>
  <si>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</si>
  <si>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</si>
  <si>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</si>
  <si>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</si>
  <si>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</si>
  <si>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</si>
  <si>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</si>
  <si>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</si>
  <si>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</si>
  <si>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</si>
  <si>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</si>
  <si>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</si>
  <si>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</si>
  <si>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</si>
  <si>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</si>
  <si>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</si>
  <si>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</si>
  <si>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</si>
  <si>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</si>
  <si>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</si>
  <si>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</si>
  <si>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</si>
  <si>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</si>
  <si>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</si>
  <si>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</si>
  <si>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</si>
  <si>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</si>
  <si>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</si>
  <si>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</si>
  <si>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</si>
  <si>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</si>
  <si>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</si>
  <si>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</si>
  <si>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</si>
  <si>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</si>
  <si>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</si>
  <si>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</si>
  <si>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</si>
  <si>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</si>
  <si>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</si>
  <si>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</si>
  <si>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</si>
  <si>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</si>
  <si>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</si>
  <si>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</si>
  <si>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</si>
  <si>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</si>
  <si>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</si>
  <si>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</si>
  <si>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</si>
  <si>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</si>
  <si>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</si>
  <si>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</si>
  <si>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</si>
  <si>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</si>
  <si>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</si>
  <si>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</si>
  <si>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</si>
  <si>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</si>
  <si>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</si>
  <si>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</si>
  <si>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</si>
  <si>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</si>
  <si>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</si>
  <si>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</si>
  <si>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</si>
  <si>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</si>
  <si>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</si>
  <si>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</si>
  <si>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</si>
  <si>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</si>
  <si>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</si>
  <si>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</si>
  <si>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</si>
  <si>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</si>
  <si>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</si>
  <si>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</si>
  <si>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</si>
  <si>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</si>
  <si>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</si>
  <si>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</si>
  <si>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</si>
  <si>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</si>
  <si>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</si>
  <si>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</si>
  <si>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</si>
  <si>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</si>
  <si>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</si>
  <si>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</si>
  <si>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</si>
  <si>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</si>
  <si>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</si>
  <si>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</si>
  <si>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</si>
  <si>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</si>
  <si>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</si>
  <si>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</si>
  <si>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</si>
  <si>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</si>
  <si>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</si>
  <si>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</si>
  <si>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</si>
  <si>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</si>
  <si>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</si>
  <si>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</si>
  <si>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</si>
  <si>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</si>
  <si>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</si>
  <si>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</si>
  <si>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</si>
  <si>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</si>
  <si>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</si>
  <si>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</si>
  <si>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</si>
  <si>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</si>
  <si>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</si>
  <si>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</si>
  <si>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</si>
  <si>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</si>
  <si>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</si>
  <si>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</si>
  <si>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</si>
  <si>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</si>
  <si>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</si>
  <si>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</si>
  <si>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</si>
  <si>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</si>
  <si>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</si>
  <si>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</si>
  <si>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</si>
  <si>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</si>
  <si>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</si>
  <si>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</si>
  <si>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</si>
  <si>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</si>
  <si>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</si>
  <si>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</si>
  <si>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</si>
  <si>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</si>
  <si>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</si>
  <si>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</si>
  <si>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</si>
  <si>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</si>
  <si>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</si>
  <si>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</si>
  <si>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</si>
  <si>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</si>
  <si>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</si>
  <si>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</si>
  <si>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</si>
  <si>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</si>
  <si>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</si>
  <si>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</si>
  <si>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</si>
  <si>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</si>
  <si>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</si>
  <si>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</si>
  <si>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</si>
  <si>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</si>
  <si>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</si>
  <si>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</si>
  <si>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</si>
  <si>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</si>
  <si>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</si>
  <si>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</si>
  <si>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</si>
  <si>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</si>
  <si>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</si>
  <si>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</si>
  <si>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</si>
  <si>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</si>
  <si>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</si>
  <si>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</si>
  <si>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</si>
  <si>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</si>
  <si>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</si>
  <si>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</si>
  <si>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</si>
  <si>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</si>
  <si>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</si>
  <si>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</si>
  <si>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</si>
  <si>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</si>
  <si>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</si>
  <si>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</si>
  <si>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</si>
  <si>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</si>
  <si>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</si>
  <si>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</si>
  <si>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</si>
  <si>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</si>
  <si>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</si>
  <si>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</si>
  <si>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</si>
  <si>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</si>
  <si>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</si>
  <si>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</si>
  <si>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</si>
  <si>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</si>
  <si>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</si>
  <si>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</si>
  <si>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</si>
  <si>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</si>
  <si>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</si>
  <si>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</si>
  <si>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</si>
  <si>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</si>
  <si>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</si>
  <si>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</si>
  <si>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</si>
  <si>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</si>
  <si>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</si>
  <si>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</si>
  <si>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</si>
  <si>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</si>
  <si>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</si>
  <si>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</si>
  <si>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</si>
  <si>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</si>
  <si>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</si>
  <si>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</si>
  <si>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</si>
  <si>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</si>
  <si>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</si>
  <si>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</si>
  <si>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</si>
  <si>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</si>
  <si>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</si>
  <si>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</si>
  <si>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</si>
  <si>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</si>
  <si>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</si>
  <si>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</si>
  <si>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</si>
  <si>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</si>
  <si>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</si>
  <si>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</si>
  <si>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</si>
  <si>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</si>
  <si>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</si>
  <si>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</si>
  <si>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</si>
  <si>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</si>
  <si>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</si>
  <si>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</si>
  <si>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</si>
  <si>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</si>
  <si>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</si>
  <si>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</si>
  <si>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</si>
  <si>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</si>
  <si>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</si>
  <si>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</si>
  <si>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</si>
  <si>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</si>
  <si>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</si>
  <si>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</si>
  <si>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</si>
  <si>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</si>
  <si>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</si>
  <si>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</si>
  <si>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</si>
  <si>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</si>
  <si>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</si>
  <si>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</si>
  <si>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</si>
  <si>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</si>
  <si>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</si>
  <si>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</si>
  <si>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</si>
  <si>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</si>
  <si>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</si>
  <si>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</si>
  <si>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</si>
  <si>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</si>
  <si>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</si>
  <si>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</si>
  <si>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</si>
  <si>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</si>
  <si>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</si>
  <si>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</si>
  <si>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</si>
  <si>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</si>
  <si>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</si>
  <si>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</si>
  <si>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</si>
  <si>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</si>
  <si>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</si>
  <si>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</si>
  <si>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</si>
  <si>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</si>
  <si>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</si>
  <si>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</si>
  <si>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</si>
  <si>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</si>
  <si>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</si>
  <si>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</si>
  <si>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</si>
  <si>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</si>
  <si>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</si>
  <si>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</si>
  <si>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</si>
  <si>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</si>
  <si>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</si>
  <si>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</si>
  <si>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</si>
  <si>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</si>
  <si>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</si>
  <si>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</si>
  <si>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</si>
  <si>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</si>
  <si>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</si>
  <si>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</si>
  <si>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</si>
  <si>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</si>
  <si>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</si>
  <si>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</si>
  <si>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</si>
  <si>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</si>
  <si>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</si>
  <si>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</si>
  <si>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</si>
  <si>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</si>
  <si>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</si>
  <si>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</si>
  <si>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</si>
  <si>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</si>
  <si>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</si>
  <si>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</si>
  <si>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</si>
  <si>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</si>
  <si>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</si>
  <si>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</si>
  <si>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</si>
  <si>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</si>
  <si>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</si>
  <si>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</si>
  <si>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</si>
  <si>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</si>
  <si>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</si>
  <si>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</si>
  <si>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</si>
  <si>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</si>
  <si>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</si>
  <si>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</si>
  <si>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</si>
  <si>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</si>
  <si>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</si>
  <si>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</si>
  <si>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</si>
  <si>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</si>
  <si>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</si>
  <si>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</si>
  <si>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</si>
  <si>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</si>
  <si>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</si>
  <si>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</si>
  <si>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</si>
  <si>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</si>
  <si>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</si>
  <si>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</si>
  <si>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</si>
  <si>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</si>
  <si>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</si>
  <si>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</si>
  <si>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</si>
  <si>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</si>
  <si>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</si>
  <si>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</si>
  <si>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</si>
  <si>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</si>
  <si>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</si>
  <si>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</si>
  <si>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</si>
  <si>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</si>
  <si>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</si>
  <si>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</si>
  <si>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</si>
  <si>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</si>
  <si>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</si>
  <si>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</si>
  <si>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</si>
  <si>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</si>
  <si>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</si>
  <si>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</si>
  <si>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</si>
  <si>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</si>
  <si>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</si>
  <si>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</si>
  <si>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</si>
  <si>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</si>
  <si>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</si>
  <si>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</si>
  <si>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</si>
  <si>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</si>
  <si>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</si>
  <si>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</si>
  <si>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</si>
  <si>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</si>
  <si>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</si>
  <si>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</si>
  <si>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</si>
  <si>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</si>
  <si>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</si>
  <si>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</si>
  <si>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</si>
  <si>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</si>
  <si>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</si>
  <si>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</si>
  <si>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</si>
  <si>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</si>
  <si>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</si>
  <si>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</si>
  <si>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</si>
  <si>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</si>
  <si>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</si>
  <si>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</si>
  <si>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</si>
  <si>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</si>
  <si>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</si>
  <si>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</si>
  <si>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</si>
  <si>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</si>
  <si>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</si>
  <si>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</si>
  <si>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</si>
  <si>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</si>
  <si>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</si>
  <si>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</si>
  <si>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</si>
  <si>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</si>
  <si>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</si>
  <si>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</si>
  <si>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</si>
  <si>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</si>
  <si>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</si>
  <si>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</si>
  <si>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</si>
  <si>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</si>
  <si>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</si>
  <si>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</si>
  <si>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</si>
  <si>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</si>
  <si>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</si>
  <si>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</si>
  <si>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</si>
  <si>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</si>
  <si>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</si>
  <si>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</si>
  <si>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</si>
  <si>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</si>
  <si>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</si>
  <si>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</si>
  <si>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</si>
  <si>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</si>
  <si>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</si>
  <si>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</si>
  <si>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</si>
  <si>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</si>
  <si>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</si>
  <si>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</si>
  <si>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</si>
  <si>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</si>
  <si>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</si>
  <si>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</si>
  <si>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</si>
  <si>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</si>
  <si>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</si>
  <si>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</si>
  <si>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</si>
  <si>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</si>
  <si>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</si>
  <si>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</si>
  <si>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</si>
  <si>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</si>
  <si>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</si>
  <si>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</si>
  <si>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</si>
  <si>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</si>
  <si>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</si>
  <si>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</si>
  <si>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</si>
  <si>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</si>
  <si>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</si>
  <si>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</si>
  <si>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</si>
  <si>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</si>
  <si>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</si>
  <si>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</si>
  <si>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</si>
  <si>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</si>
  <si>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</si>
  <si>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</si>
  <si>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</si>
  <si>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</si>
  <si>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</si>
  <si>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</si>
  <si>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</si>
  <si>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</si>
  <si>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</si>
  <si>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</si>
  <si>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</si>
  <si>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</si>
  <si>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</si>
  <si>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</si>
  <si>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</si>
  <si>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</si>
  <si>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</si>
  <si>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</si>
  <si>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</si>
  <si>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</si>
  <si>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</si>
  <si>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</si>
  <si>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</si>
  <si>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</si>
  <si>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</si>
  <si>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</si>
  <si>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</si>
  <si>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</si>
  <si>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</si>
  <si>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</si>
  <si>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</si>
  <si>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</si>
  <si>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</si>
  <si>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</si>
  <si>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</si>
  <si>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</si>
  <si>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</si>
  <si>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</si>
  <si>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</si>
  <si>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</si>
  <si>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</si>
  <si>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</si>
  <si>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</si>
  <si>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</si>
  <si>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</si>
  <si>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</si>
  <si>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</si>
  <si>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</si>
  <si>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</si>
  <si>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</si>
  <si>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</si>
  <si>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</si>
  <si>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</si>
  <si>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</si>
  <si>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</si>
  <si>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</si>
  <si>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</si>
  <si>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</si>
  <si>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</si>
  <si>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</si>
  <si>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</si>
  <si>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</si>
  <si>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</si>
  <si>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</si>
  <si>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</si>
  <si>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</si>
  <si>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</si>
  <si>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</si>
  <si>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</si>
  <si>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</si>
  <si>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</si>
  <si>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</si>
  <si>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</si>
  <si>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</si>
  <si>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</si>
  <si>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</si>
  <si>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</si>
  <si>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</si>
  <si>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</si>
  <si>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</si>
  <si>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</si>
  <si>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</si>
  <si>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</si>
  <si>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</si>
  <si>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</si>
  <si>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</si>
  <si>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</si>
  <si>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</si>
  <si>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</si>
  <si>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</si>
  <si>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</si>
  <si>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</si>
  <si>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</si>
  <si>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</si>
  <si>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</si>
  <si>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</si>
  <si>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</si>
  <si>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</si>
  <si>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</si>
  <si>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</si>
  <si>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</si>
  <si>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</si>
  <si>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</si>
  <si>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</si>
  <si>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</si>
  <si>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</si>
  <si>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</si>
  <si>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</si>
  <si>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</si>
  <si>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</si>
  <si>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</si>
  <si>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</si>
  <si>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</si>
  <si>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</si>
  <si>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</si>
  <si>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</si>
  <si>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</si>
  <si>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</si>
  <si>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</si>
  <si>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</si>
  <si>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</si>
  <si>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</si>
  <si>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</si>
  <si>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</si>
  <si>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</si>
  <si>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</si>
  <si>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</si>
  <si>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</si>
  <si>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</si>
  <si>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</si>
  <si>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</si>
  <si>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</si>
  <si>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</si>
  <si>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</si>
  <si>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</si>
  <si>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</si>
  <si>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</si>
  <si>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</si>
  <si>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</si>
  <si>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</si>
  <si>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</si>
  <si>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</si>
  <si>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</si>
  <si>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</si>
  <si>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</si>
  <si>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</si>
  <si>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</si>
  <si>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</si>
  <si>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</si>
  <si>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</si>
  <si>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</si>
  <si>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</si>
  <si>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</si>
  <si>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</si>
  <si>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</si>
  <si>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</si>
  <si>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</si>
  <si>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</si>
  <si>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</si>
  <si>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</si>
  <si>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</si>
  <si>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</si>
  <si>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</si>
  <si>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</si>
  <si>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</si>
  <si>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</si>
  <si>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</si>
  <si>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</si>
  <si>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</si>
  <si>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</si>
  <si>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</si>
  <si>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</si>
  <si>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</si>
  <si>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</si>
  <si>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</si>
  <si>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</si>
  <si>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</si>
  <si>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</si>
  <si>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</si>
  <si>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</si>
  <si>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</si>
  <si>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</si>
  <si>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</si>
  <si>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</si>
  <si>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</si>
  <si>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</si>
  <si>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</si>
  <si>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</si>
  <si>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</si>
  <si>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</si>
  <si>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</si>
  <si>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</si>
  <si>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</si>
  <si>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</si>
  <si>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</si>
  <si>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</si>
  <si>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</si>
  <si>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</si>
  <si>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</si>
  <si>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</si>
  <si>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</si>
  <si>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</si>
  <si>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</si>
  <si>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</si>
  <si>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</si>
  <si>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</si>
  <si>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</si>
  <si>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</si>
  <si>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</si>
  <si>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</si>
  <si>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</si>
  <si>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</si>
  <si>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</si>
  <si>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</si>
  <si>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</si>
  <si>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</si>
  <si>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</si>
  <si>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</si>
  <si>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</si>
  <si>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</si>
  <si>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</si>
  <si>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</si>
  <si>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</si>
  <si>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</si>
  <si>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</si>
  <si>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</si>
  <si>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</si>
  <si>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</si>
  <si>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</si>
  <si>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</si>
  <si>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</si>
  <si>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</si>
  <si>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</si>
  <si>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</si>
  <si>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</si>
  <si>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</si>
  <si>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</si>
  <si>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</si>
  <si>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</si>
  <si>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</si>
  <si>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</si>
  <si>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</si>
  <si>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</si>
  <si>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</si>
  <si>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</si>
  <si>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</si>
  <si>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</si>
  <si>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</si>
  <si>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</si>
  <si>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</si>
  <si>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</si>
  <si>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</si>
  <si>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</si>
  <si>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</si>
  <si>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</si>
  <si>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</si>
  <si>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</si>
  <si>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</si>
  <si>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</si>
  <si>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</si>
  <si>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</si>
  <si>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</si>
  <si>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</si>
  <si>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</si>
  <si>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</si>
  <si>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</si>
  <si>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</si>
  <si>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</si>
  <si>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</si>
  <si>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</si>
  <si>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</si>
  <si>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</si>
  <si>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</si>
  <si>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</si>
  <si>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</si>
  <si>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</si>
  <si>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</si>
  <si>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</si>
  <si>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</si>
  <si>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</si>
  <si>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</si>
  <si>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</si>
  <si>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</si>
  <si>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</si>
  <si>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</si>
  <si>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</si>
  <si>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</si>
  <si>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</si>
  <si>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</si>
  <si>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</si>
  <si>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</si>
  <si>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</si>
  <si>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</si>
  <si>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</si>
  <si>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</si>
  <si>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</si>
  <si>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</si>
  <si>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</si>
  <si>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</si>
  <si>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</si>
  <si>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</si>
  <si>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</si>
  <si>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</si>
  <si>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</si>
  <si>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</si>
  <si>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</si>
  <si>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</si>
  <si>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</si>
  <si>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</si>
  <si>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</si>
  <si>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</si>
  <si>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</si>
  <si>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</si>
  <si>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</si>
  <si>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</si>
  <si>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</si>
  <si>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</si>
  <si>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</si>
  <si>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</si>
  <si>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</si>
  <si>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</si>
  <si>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</si>
  <si>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</si>
  <si>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</si>
  <si>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</si>
  <si>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</si>
  <si>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</si>
  <si>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</si>
  <si>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</si>
  <si>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</si>
  <si>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</si>
  <si>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</si>
  <si>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</si>
  <si>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</si>
  <si>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</si>
  <si>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</si>
  <si>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</si>
  <si>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</si>
  <si>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</si>
  <si>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</si>
  <si>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</si>
  <si>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</si>
  <si>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</si>
  <si>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</si>
  <si>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</si>
  <si>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</si>
  <si>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</si>
  <si>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</si>
  <si>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</si>
  <si>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</si>
  <si>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</si>
  <si>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</si>
  <si>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</si>
  <si>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</si>
  <si>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</si>
  <si>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</si>
  <si>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</si>
  <si>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</si>
  <si>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</si>
  <si>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</si>
  <si>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</si>
  <si>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</si>
  <si>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</si>
  <si>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</si>
  <si>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</si>
  <si>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</si>
  <si>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</si>
  <si>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</si>
  <si>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</si>
  <si>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</si>
  <si>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</si>
  <si>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</si>
  <si>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</si>
  <si>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</si>
  <si>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</si>
  <si>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</si>
  <si>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</si>
  <si>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</si>
  <si>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</si>
  <si>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</si>
  <si>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</si>
  <si>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</si>
  <si>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</si>
  <si>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</si>
  <si>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</si>
  <si>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</si>
  <si>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</si>
  <si>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</si>
  <si>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</si>
  <si>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</si>
  <si>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</si>
  <si>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</si>
  <si>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</si>
  <si>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</si>
  <si>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</si>
  <si>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</si>
  <si>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</si>
  <si>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</si>
  <si>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</si>
  <si>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</si>
  <si>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</si>
  <si>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</si>
  <si>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</si>
  <si>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</si>
  <si>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</si>
  <si>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</si>
  <si>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</si>
  <si>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</si>
  <si>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</si>
  <si>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</si>
  <si>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</si>
  <si>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</si>
  <si>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</si>
  <si>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</si>
  <si>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</si>
  <si>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</si>
  <si>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</si>
  <si>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</si>
  <si>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</si>
  <si>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</si>
  <si>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</si>
  <si>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</si>
  <si>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</si>
  <si>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</si>
  <si>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</si>
  <si>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</si>
  <si>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</si>
  <si>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</si>
  <si>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</si>
  <si>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</si>
  <si>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</si>
  <si>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</si>
  <si>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</si>
  <si>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</si>
  <si>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</si>
  <si>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</si>
  <si>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</si>
  <si>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</si>
  <si>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</si>
  <si>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</si>
  <si>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</si>
  <si>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</si>
  <si>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</si>
  <si>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</si>
  <si>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</si>
  <si>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</si>
  <si>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</si>
  <si>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</si>
  <si>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</si>
  <si>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</si>
  <si>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</si>
  <si>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</si>
  <si>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</si>
  <si>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</si>
  <si>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</si>
  <si>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</si>
  <si>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</si>
  <si>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</si>
  <si>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</si>
  <si>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</si>
  <si>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</si>
  <si>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</si>
  <si>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</si>
  <si>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</si>
  <si>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</si>
  <si>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</si>
  <si>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</si>
  <si>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</si>
  <si>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</si>
  <si>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</si>
  <si>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</si>
  <si>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</si>
  <si>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</si>
  <si>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</si>
  <si>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</si>
  <si>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</si>
  <si>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</si>
  <si>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</si>
  <si>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</si>
  <si>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</si>
  <si>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</si>
  <si>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</si>
  <si>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</si>
  <si>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</si>
  <si>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</si>
  <si>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</si>
  <si>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</si>
  <si>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</si>
  <si>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</si>
  <si>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</si>
  <si>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</si>
  <si>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</si>
  <si>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</si>
  <si>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</si>
  <si>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</si>
  <si>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</si>
  <si>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</si>
  <si>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</si>
  <si>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</si>
  <si>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</si>
  <si>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</si>
  <si>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</si>
  <si>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</si>
  <si>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</si>
  <si>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</si>
  <si>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</si>
  <si>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</si>
  <si>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</si>
  <si>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</si>
  <si>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</si>
  <si>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</si>
  <si>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</si>
  <si>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</si>
  <si>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</si>
  <si>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</si>
  <si>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</si>
  <si>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</si>
  <si>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</si>
  <si>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</si>
  <si>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</si>
  <si>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</si>
  <si>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</si>
  <si>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</si>
  <si>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</si>
  <si>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</si>
  <si>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</si>
  <si>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</si>
  <si>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</si>
  <si>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</si>
  <si>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</si>
  <si>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</si>
  <si>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</si>
  <si>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</si>
  <si>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</si>
  <si>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</si>
  <si>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</si>
  <si>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</si>
  <si>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</si>
  <si>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</si>
  <si>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</si>
  <si>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</si>
  <si>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</si>
  <si>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</si>
  <si>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</si>
  <si>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</si>
  <si>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</si>
  <si>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</si>
  <si>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</si>
  <si>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</si>
  <si>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</si>
  <si>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</si>
  <si>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</si>
  <si>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</si>
  <si>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</si>
  <si>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</si>
  <si>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</si>
  <si>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</si>
  <si>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</si>
  <si>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</si>
  <si>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</si>
  <si>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</si>
  <si>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</si>
  <si>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</si>
  <si>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</si>
  <si>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</si>
  <si>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</si>
  <si>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</si>
  <si>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</si>
  <si>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</si>
  <si>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</si>
  <si>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</si>
  <si>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</si>
  <si>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</si>
  <si>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</si>
  <si>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</si>
  <si>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</si>
  <si>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</si>
  <si>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</si>
  <si>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</si>
  <si>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</si>
  <si>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</si>
  <si>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</si>
  <si>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</si>
  <si>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</si>
  <si>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</si>
  <si>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</si>
  <si>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</si>
  <si>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</si>
  <si>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</si>
  <si>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</si>
  <si>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</si>
  <si>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</si>
  <si>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</si>
  <si>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</si>
  <si>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</si>
  <si>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</si>
  <si>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</si>
  <si>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</si>
  <si>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</si>
  <si>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</si>
  <si>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</si>
  <si>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</si>
  <si>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</si>
  <si>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</si>
  <si>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</si>
  <si>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</si>
  <si>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</si>
  <si>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</si>
  <si>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</si>
  <si>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</si>
  <si>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</si>
  <si>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</si>
  <si>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</si>
  <si>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</si>
  <si>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</si>
  <si>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</si>
  <si>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</si>
  <si>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</si>
  <si>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</si>
  <si>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</si>
  <si>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</si>
  <si>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</si>
  <si>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</si>
  <si>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</si>
  <si>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</si>
  <si>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</si>
  <si>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</si>
  <si>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</si>
  <si>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</si>
  <si>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</si>
  <si>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</si>
  <si>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</si>
  <si>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</si>
  <si>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</si>
  <si>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</si>
  <si>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</si>
  <si>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</si>
  <si>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</si>
  <si>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</si>
  <si>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</si>
  <si>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</si>
  <si>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</si>
  <si>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</si>
  <si>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</si>
  <si>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</si>
  <si>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</si>
  <si>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</si>
  <si>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</si>
  <si>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</si>
  <si>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</si>
  <si>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</si>
  <si>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</si>
  <si>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</si>
  <si>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</si>
  <si>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</si>
  <si>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</si>
  <si>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</si>
  <si>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</si>
  <si>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</si>
  <si>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</si>
  <si>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</si>
  <si>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</si>
  <si>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</si>
  <si>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</si>
  <si>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</si>
  <si>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</si>
  <si>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</si>
  <si>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</si>
  <si>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</si>
  <si>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</si>
  <si>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</si>
  <si>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</si>
  <si>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</si>
  <si>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</si>
  <si>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</si>
  <si>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</si>
  <si>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</si>
  <si>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</si>
  <si>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</si>
  <si>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</si>
  <si>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</si>
  <si>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</si>
  <si>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</si>
  <si>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</si>
  <si>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</si>
  <si>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</si>
  <si>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</si>
  <si>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</si>
  <si>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</si>
  <si>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</si>
  <si>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</si>
  <si>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</si>
  <si>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</si>
  <si>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</si>
  <si>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</si>
  <si>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</si>
  <si>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</si>
  <si>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</si>
  <si>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</si>
  <si>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</si>
  <si>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</si>
  <si>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</si>
  <si>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</si>
  <si>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</si>
  <si>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</si>
  <si>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</si>
  <si>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</si>
  <si>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</si>
  <si>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</si>
  <si>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</si>
  <si>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</si>
  <si>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</si>
  <si>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</si>
  <si>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</si>
  <si>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</si>
  <si>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</si>
  <si>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</si>
  <si>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</si>
  <si>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</si>
  <si>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</si>
  <si>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</si>
  <si>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</si>
  <si>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</si>
  <si>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</si>
  <si>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</si>
  <si>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</si>
  <si>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</si>
  <si>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</si>
  <si>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</si>
  <si>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</si>
  <si>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</si>
  <si>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</si>
  <si>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</si>
  <si>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</si>
  <si>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</si>
  <si>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</si>
  <si>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</si>
  <si>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</si>
  <si>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</si>
  <si>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</si>
  <si>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</si>
  <si>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</si>
  <si>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</si>
  <si>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</si>
  <si>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</si>
  <si>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</si>
  <si>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</si>
  <si>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</si>
  <si>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</si>
  <si>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</si>
  <si>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</si>
  <si>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</si>
  <si>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</si>
  <si>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</si>
  <si>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</si>
  <si>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</si>
  <si>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</si>
  <si>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</si>
  <si>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</si>
  <si>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</si>
  <si>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</si>
  <si>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</si>
  <si>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</si>
  <si>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</si>
  <si>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</si>
  <si>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</si>
  <si>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</si>
  <si>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</si>
  <si>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</si>
  <si>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</si>
  <si>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</si>
  <si>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</si>
  <si>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</si>
  <si>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</si>
  <si>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</si>
  <si>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</si>
  <si>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</si>
  <si>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</si>
  <si>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</si>
  <si>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</si>
  <si>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</si>
  <si>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</si>
  <si>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</si>
  <si>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</si>
  <si>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</si>
  <si>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</si>
  <si>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</si>
  <si>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</si>
  <si>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</si>
  <si>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</si>
  <si>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</si>
  <si>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</si>
  <si>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</si>
  <si>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</si>
  <si>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</si>
  <si>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</si>
  <si>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</si>
  <si>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</si>
  <si>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</si>
  <si>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</si>
  <si>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</si>
  <si>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</si>
  <si>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</si>
  <si>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</si>
  <si>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</si>
  <si>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</si>
  <si>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</si>
  <si>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</si>
  <si>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</si>
  <si>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</si>
  <si>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</si>
  <si>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</si>
  <si>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</si>
  <si>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</si>
  <si>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</si>
  <si>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</si>
  <si>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</si>
  <si>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</si>
  <si>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</si>
  <si>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</si>
  <si>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</si>
  <si>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</si>
  <si>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</si>
  <si>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</si>
  <si>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</si>
  <si>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</si>
  <si>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</si>
  <si>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</si>
  <si>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</si>
  <si>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</si>
  <si>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</si>
  <si>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</si>
  <si>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</si>
  <si>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</si>
  <si>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</si>
  <si>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</si>
  <si>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</si>
  <si>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</si>
  <si>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</si>
  <si>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</si>
  <si>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</si>
  <si>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</si>
  <si>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</si>
  <si>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</si>
  <si>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</si>
  <si>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</si>
  <si>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</si>
  <si>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</si>
  <si>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</si>
  <si>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</si>
  <si>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</si>
  <si>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</si>
  <si>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</si>
  <si>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</si>
  <si>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</si>
  <si>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</si>
  <si>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</si>
  <si>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</si>
  <si>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</si>
  <si>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</si>
  <si>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</si>
  <si>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</si>
  <si>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</si>
  <si>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</si>
  <si>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</si>
  <si>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</si>
  <si>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</si>
  <si>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</si>
  <si>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</si>
  <si>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</si>
  <si>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</si>
  <si>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</si>
  <si>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</si>
  <si>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</si>
  <si>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</si>
  <si>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</si>
  <si>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</si>
  <si>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</si>
  <si>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</si>
  <si>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</si>
  <si>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</si>
  <si>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</si>
  <si>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</si>
  <si>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</si>
  <si>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</si>
  <si>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</si>
  <si>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</si>
  <si>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</si>
  <si>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</si>
  <si>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</si>
  <si>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</si>
  <si>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</si>
  <si>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</si>
  <si>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</si>
  <si>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</si>
  <si>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</si>
  <si>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</si>
  <si>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</si>
  <si>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</si>
  <si>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</si>
  <si>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</si>
  <si>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</si>
  <si>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</si>
  <si>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</si>
  <si>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</si>
  <si>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</si>
  <si>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</si>
  <si>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</si>
  <si>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</si>
  <si>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</si>
  <si>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</si>
  <si>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</si>
  <si>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</si>
  <si>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</si>
  <si>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</si>
  <si>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</si>
  <si>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</si>
  <si>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</si>
  <si>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</si>
  <si>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</si>
  <si>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</si>
  <si>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</si>
  <si>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</si>
  <si>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</si>
  <si>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</si>
  <si>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</si>
  <si>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</si>
  <si>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</si>
  <si>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</si>
  <si>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</si>
  <si>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</si>
  <si>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</si>
  <si>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</si>
  <si>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</si>
  <si>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</si>
  <si>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</si>
  <si>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</si>
  <si>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</si>
  <si>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</si>
  <si>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</si>
  <si>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</si>
  <si>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</si>
  <si>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</si>
  <si>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</si>
  <si>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</si>
  <si>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</si>
  <si>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</si>
  <si>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</si>
  <si>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</si>
  <si>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</si>
  <si>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</si>
  <si>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</si>
  <si>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</si>
  <si>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</si>
  <si>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</si>
  <si>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</si>
  <si>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</si>
  <si>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</si>
  <si>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</si>
  <si>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</si>
  <si>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</si>
  <si>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</si>
  <si>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</si>
  <si>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</si>
  <si>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</si>
  <si>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</si>
  <si>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</si>
  <si>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</si>
  <si>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</si>
  <si>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</si>
  <si>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</si>
  <si>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</si>
  <si>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</si>
  <si>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</si>
  <si>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</si>
  <si>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</si>
  <si>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</si>
  <si>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</si>
  <si>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</si>
  <si>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</si>
  <si>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</si>
  <si>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</si>
  <si>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</si>
  <si>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</si>
  <si>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</si>
  <si>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</si>
  <si>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</si>
  <si>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</si>
  <si>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</si>
  <si>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</si>
  <si>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</si>
  <si>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</si>
  <si>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</si>
  <si>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</si>
  <si>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</si>
  <si>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</si>
  <si>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</si>
  <si>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</si>
  <si>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</si>
  <si>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</si>
  <si>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</si>
  <si>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</si>
  <si>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</si>
  <si>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</si>
  <si>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</si>
  <si>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</si>
  <si>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</si>
  <si>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</si>
  <si>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</si>
  <si>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</si>
  <si>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</si>
  <si>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</si>
  <si>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</si>
  <si>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</si>
  <si>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</si>
  <si>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</si>
  <si>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</si>
  <si>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</si>
  <si>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</si>
  <si>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</si>
  <si>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</si>
  <si>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</si>
  <si>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</si>
  <si>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</si>
  <si>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</si>
  <si>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</si>
  <si>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</si>
  <si>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</si>
  <si>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</si>
  <si>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</si>
  <si>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</si>
  <si>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</si>
  <si>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</si>
  <si>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</si>
  <si>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</si>
  <si>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</si>
  <si>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</si>
  <si>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</si>
  <si>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</si>
  <si>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</si>
  <si>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</si>
  <si>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</si>
  <si>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</si>
  <si>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</si>
  <si>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</si>
  <si>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</si>
  <si>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</si>
  <si>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</si>
  <si>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</si>
  <si>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</si>
  <si>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</si>
  <si>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</si>
  <si>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</si>
  <si>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</si>
  <si>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</si>
  <si>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</si>
  <si>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</si>
  <si>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</si>
  <si>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</si>
  <si>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</si>
  <si>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</si>
  <si>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</si>
  <si>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</si>
  <si>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</si>
  <si>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</si>
  <si>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</si>
  <si>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</si>
  <si>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</si>
  <si>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</si>
  <si>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</si>
  <si>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</si>
  <si>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</si>
  <si>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</si>
  <si>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</si>
  <si>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</si>
  <si>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</si>
  <si>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</si>
  <si>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</si>
  <si>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</si>
  <si>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</si>
  <si>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</si>
  <si>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</si>
  <si>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</si>
  <si>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</si>
  <si>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</si>
  <si>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</si>
  <si>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</si>
  <si>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</si>
  <si>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</si>
  <si>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</si>
  <si>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</si>
  <si>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</si>
  <si>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</si>
  <si>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</si>
  <si>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</si>
  <si>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</si>
  <si>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</si>
  <si>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</si>
  <si>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</si>
  <si>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</si>
  <si>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</si>
  <si>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</si>
  <si>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</si>
  <si>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</si>
  <si>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</si>
  <si>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</si>
  <si>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</si>
  <si>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</si>
  <si>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</si>
  <si>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</si>
  <si>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</si>
  <si>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</si>
  <si>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</si>
  <si>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</si>
  <si>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</si>
  <si>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</si>
  <si>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</si>
  <si>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</si>
  <si>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</si>
  <si>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</si>
  <si>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</si>
  <si>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</si>
  <si>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</si>
  <si>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</si>
  <si>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</si>
  <si>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</si>
  <si>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</si>
  <si>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</si>
  <si>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</si>
  <si>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</si>
  <si>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</si>
  <si>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</si>
  <si>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</si>
  <si>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</si>
  <si>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</si>
  <si>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</si>
  <si>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</si>
  <si>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</si>
  <si>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</si>
  <si>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</si>
  <si>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</si>
  <si>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</si>
  <si>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</si>
  <si>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</si>
  <si>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</si>
  <si>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</si>
  <si>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</si>
  <si>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</si>
  <si>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</si>
  <si>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</si>
  <si>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</si>
  <si>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</si>
  <si>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</si>
  <si>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</si>
  <si>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</si>
  <si>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</si>
  <si>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</si>
  <si>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</si>
  <si>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</si>
  <si>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</si>
  <si>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</si>
  <si>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</si>
  <si>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</si>
  <si>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</si>
  <si>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</si>
  <si>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</si>
  <si>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</si>
  <si>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</si>
  <si>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</si>
  <si>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</si>
  <si>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</si>
  <si>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</si>
  <si>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</si>
  <si>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</si>
  <si>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</si>
  <si>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</si>
  <si>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</si>
  <si>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</si>
  <si>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</si>
  <si>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</si>
  <si>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</si>
  <si>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</si>
  <si>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</si>
  <si>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</si>
  <si>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</si>
  <si>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</si>
  <si>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</si>
  <si>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</si>
  <si>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</si>
  <si>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</si>
  <si>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</si>
  <si>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</si>
  <si>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</si>
  <si>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</si>
  <si>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</si>
  <si>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</si>
  <si>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</si>
  <si>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</si>
  <si>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</si>
  <si>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</si>
  <si>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</si>
  <si>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</si>
  <si>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</si>
  <si>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</si>
  <si>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</si>
  <si>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</si>
  <si>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</si>
  <si>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</si>
  <si>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</si>
  <si>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</si>
  <si>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</si>
  <si>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</si>
  <si>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</si>
  <si>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</si>
  <si>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</si>
  <si>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</si>
  <si>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</si>
  <si>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</si>
  <si>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</si>
  <si>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</si>
  <si>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</si>
  <si>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</si>
  <si>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</si>
  <si>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</si>
  <si>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</si>
  <si>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</si>
  <si>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</si>
  <si>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</si>
  <si>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</si>
  <si>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</si>
  <si>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</si>
  <si>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</si>
  <si>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</si>
  <si>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</si>
  <si>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</si>
  <si>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</si>
  <si>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</si>
  <si>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</si>
  <si>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</si>
  <si>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</si>
  <si>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</si>
  <si>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</si>
  <si>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</si>
  <si>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</si>
  <si>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</si>
  <si>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</si>
  <si>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</si>
  <si>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</si>
  <si>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</si>
  <si>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</si>
  <si>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</si>
  <si>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</si>
  <si>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</si>
  <si>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</si>
  <si>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</si>
  <si>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</si>
  <si>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</si>
  <si>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</si>
  <si>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</si>
  <si>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</si>
  <si>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</si>
  <si>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</si>
  <si>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</si>
  <si>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</si>
  <si>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</si>
  <si>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</si>
  <si>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</si>
  <si>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</si>
  <si>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</si>
  <si>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</si>
  <si>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</si>
  <si>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</si>
  <si>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</si>
  <si>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</si>
  <si>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</si>
  <si>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</si>
  <si>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</si>
  <si>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</si>
  <si>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</si>
  <si>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</si>
  <si>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</si>
  <si>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</si>
  <si>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</si>
  <si>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</si>
  <si>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</si>
  <si>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</si>
  <si>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</si>
  <si>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</si>
  <si>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</si>
  <si>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</si>
  <si>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</si>
  <si>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</si>
  <si>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</si>
  <si>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</si>
  <si>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</si>
  <si>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</si>
  <si>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</si>
  <si>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</si>
  <si>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</si>
  <si>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</si>
  <si>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</si>
  <si>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</si>
  <si>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</si>
  <si>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</si>
  <si>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</si>
  <si>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</si>
  <si>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</si>
  <si>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</si>
  <si>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</si>
  <si>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</si>
  <si>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</si>
  <si>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</si>
  <si>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</si>
  <si>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</si>
  <si>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</si>
  <si>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</si>
  <si>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</si>
  <si>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</si>
  <si>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</si>
  <si>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</si>
  <si>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</si>
  <si>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</si>
  <si>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</si>
  <si>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</si>
  <si>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</si>
  <si>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</si>
  <si>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</si>
  <si>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</si>
  <si>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</si>
  <si>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</si>
  <si>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</si>
  <si>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</si>
  <si>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</si>
  <si>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</si>
  <si>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</si>
  <si>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</si>
  <si>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</si>
  <si>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</si>
  <si>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</si>
  <si>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</si>
  <si>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</si>
  <si>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</si>
  <si>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</si>
  <si>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</si>
  <si>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</si>
  <si>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</si>
  <si>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</si>
  <si>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</si>
  <si>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</si>
  <si>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</si>
  <si>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</si>
  <si>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</si>
  <si>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</si>
  <si>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</si>
  <si>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</si>
  <si>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</si>
  <si>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</si>
  <si>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</si>
  <si>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</si>
  <si>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</si>
  <si>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</si>
  <si>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</si>
  <si>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</si>
  <si>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</si>
  <si>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</si>
  <si>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</si>
  <si>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</si>
  <si>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</si>
  <si>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</si>
  <si>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</si>
  <si>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</si>
  <si>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</si>
  <si>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</si>
  <si>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</si>
  <si>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</si>
  <si>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</si>
  <si>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</si>
  <si>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</si>
  <si>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</si>
  <si>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</si>
  <si>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</si>
  <si>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</si>
  <si>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</si>
  <si>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</si>
  <si>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</si>
  <si>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</si>
  <si>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</si>
  <si>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</si>
  <si>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</si>
  <si>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</si>
  <si>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</si>
  <si>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</si>
  <si>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</si>
  <si>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</si>
  <si>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</si>
  <si>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</si>
  <si>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</si>
  <si>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</si>
  <si>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</si>
  <si>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</si>
  <si>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</si>
  <si>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</si>
  <si>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</si>
  <si>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</si>
  <si>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</si>
  <si>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</si>
  <si>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</si>
  <si>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</si>
  <si>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</si>
  <si>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</si>
  <si>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</si>
  <si>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</si>
  <si>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</si>
  <si>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</si>
  <si>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</si>
  <si>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</si>
  <si>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</si>
  <si>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</si>
  <si>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</si>
  <si>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</si>
  <si>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</si>
  <si>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</si>
  <si>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</si>
  <si>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</si>
  <si>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</si>
  <si>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</si>
  <si>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</si>
  <si>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</si>
  <si>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</si>
  <si>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</si>
  <si>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</si>
  <si>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</si>
  <si>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</si>
  <si>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</si>
  <si>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</si>
  <si>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</si>
  <si>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</si>
  <si>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</si>
  <si>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</si>
  <si>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</si>
  <si>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</si>
  <si>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</si>
  <si>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</si>
  <si>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</si>
  <si>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</si>
  <si>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</si>
  <si>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</si>
  <si>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</si>
  <si>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</si>
  <si>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</si>
  <si>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</si>
  <si>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</si>
  <si>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</si>
  <si>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</si>
  <si>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</si>
  <si>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</si>
  <si>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</si>
  <si>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</si>
  <si>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</si>
  <si>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</si>
  <si>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</si>
  <si>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</si>
  <si>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</si>
  <si>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</si>
  <si>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</si>
  <si>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</si>
  <si>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</si>
  <si>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</si>
  <si>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</si>
  <si>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</si>
  <si>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</si>
  <si>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</si>
  <si>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</si>
  <si>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</si>
  <si>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</si>
  <si>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</si>
  <si>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</si>
  <si>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</si>
  <si>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</si>
  <si>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</si>
  <si>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</si>
  <si>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</si>
  <si>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</si>
  <si>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</si>
  <si>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</si>
  <si>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</si>
  <si>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</si>
  <si>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</si>
  <si>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</si>
  <si>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</si>
  <si>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</si>
  <si>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</si>
  <si>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</si>
  <si>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</si>
  <si>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</si>
  <si>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</si>
  <si>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</si>
  <si>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</si>
  <si>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</si>
  <si>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</si>
  <si>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</si>
  <si>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</si>
  <si>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</si>
  <si>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</si>
  <si>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</si>
  <si>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</si>
  <si>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</si>
  <si>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</si>
  <si>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</si>
  <si>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</si>
  <si>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</si>
  <si>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</si>
  <si>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</si>
  <si>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</si>
  <si>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</si>
  <si>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</si>
  <si>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</si>
  <si>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</si>
  <si>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</si>
  <si>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</si>
  <si>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</si>
  <si>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</si>
  <si>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</si>
  <si>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</si>
  <si>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</si>
  <si>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</si>
  <si>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</si>
  <si>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</si>
  <si>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</si>
  <si>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</si>
  <si>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</si>
  <si>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</si>
  <si>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</si>
  <si>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</si>
  <si>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</si>
  <si>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</si>
  <si>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</si>
  <si>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</si>
  <si>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</si>
  <si>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</si>
  <si>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</si>
  <si>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</si>
  <si>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</si>
  <si>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</si>
  <si>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</si>
  <si>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</si>
  <si>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</si>
  <si>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</si>
  <si>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</si>
  <si>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</si>
  <si>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</si>
  <si>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</si>
  <si>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</si>
  <si>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</si>
  <si>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</si>
  <si>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</si>
  <si>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</si>
  <si>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</si>
  <si>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</si>
  <si>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</si>
  <si>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</si>
  <si>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</si>
  <si>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</si>
  <si>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</si>
  <si>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</si>
  <si>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</si>
  <si>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</si>
  <si>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</si>
  <si>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</si>
  <si>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</si>
  <si>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</si>
  <si>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</si>
  <si>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</si>
  <si>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</si>
  <si>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</si>
  <si>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</si>
  <si>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</si>
  <si>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</si>
  <si>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</si>
  <si>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</si>
  <si>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</si>
  <si>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</si>
  <si>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</si>
  <si>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</si>
  <si>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</si>
  <si>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</si>
  <si>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</si>
  <si>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</si>
  <si>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</si>
  <si>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</si>
  <si>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</si>
  <si>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</si>
  <si>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</si>
  <si>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</si>
  <si>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</si>
  <si>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</si>
  <si>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</si>
  <si>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</si>
  <si>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</si>
  <si>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</si>
  <si>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</si>
  <si>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</si>
  <si>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</si>
  <si>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</si>
  <si>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</si>
  <si>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</si>
  <si>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</si>
  <si>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</si>
  <si>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</si>
  <si>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</si>
  <si>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</si>
  <si>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</si>
  <si>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</si>
  <si>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</si>
  <si>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</si>
  <si>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</si>
  <si>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</si>
  <si>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</si>
  <si>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</si>
  <si>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</si>
  <si>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</si>
  <si>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</si>
  <si>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</si>
  <si>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</si>
  <si>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</si>
  <si>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</si>
  <si>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</si>
  <si>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</si>
  <si>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</si>
  <si>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</si>
  <si>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</si>
  <si>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</si>
  <si>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</si>
  <si>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</si>
  <si>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</si>
  <si>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</si>
  <si>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</si>
  <si>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</si>
  <si>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</si>
  <si>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</si>
  <si>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</si>
  <si>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</si>
  <si>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</si>
  <si>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</si>
  <si>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</si>
  <si>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</si>
  <si>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</si>
  <si>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</si>
  <si>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</si>
  <si>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</si>
  <si>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</si>
  <si>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</si>
  <si>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</si>
  <si>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</si>
  <si>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</si>
  <si>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</si>
  <si>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</si>
  <si>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</si>
  <si>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</si>
  <si>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</si>
  <si>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</si>
  <si>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</si>
  <si>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</si>
  <si>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</si>
  <si>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</si>
  <si>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</si>
  <si>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</si>
  <si>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</si>
  <si>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</si>
  <si>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</si>
  <si>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</si>
  <si>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</si>
  <si>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</si>
  <si>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</si>
  <si>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</si>
  <si>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</si>
  <si>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</si>
  <si>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</si>
  <si>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</si>
  <si>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</si>
  <si>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</si>
  <si>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</si>
  <si>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</si>
  <si>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</si>
  <si>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</si>
  <si>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</si>
  <si>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</si>
  <si>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</si>
  <si>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</si>
  <si>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</si>
  <si>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</si>
  <si>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</si>
  <si>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</si>
  <si>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</si>
  <si>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</si>
  <si>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</si>
  <si>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</si>
  <si>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</si>
  <si>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</si>
  <si>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</si>
  <si>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</si>
  <si>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</si>
  <si>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</si>
  <si>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</si>
  <si>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</si>
  <si>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</si>
  <si>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</si>
  <si>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</si>
  <si>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</si>
  <si>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</si>
  <si>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</si>
  <si>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</si>
  <si>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</si>
  <si>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</si>
  <si>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</si>
  <si>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</si>
  <si>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</si>
  <si>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</si>
  <si>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</si>
  <si>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</si>
  <si>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</si>
  <si>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</si>
  <si>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</si>
  <si>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</si>
  <si>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</si>
  <si>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</si>
  <si>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</si>
  <si>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</si>
  <si>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</si>
  <si>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</si>
  <si>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</si>
  <si>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</si>
  <si>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</si>
  <si>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</si>
  <si>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</si>
  <si>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</si>
  <si>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</si>
  <si>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</si>
  <si>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</si>
  <si>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</si>
  <si>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</si>
  <si>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</si>
  <si>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</si>
  <si>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</si>
  <si>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</si>
  <si>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</si>
  <si>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</si>
  <si>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</si>
  <si>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</si>
  <si>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</si>
  <si>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</si>
  <si>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</si>
  <si>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</si>
  <si>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</si>
  <si>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</si>
  <si>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</si>
  <si>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</si>
  <si>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</si>
  <si>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</si>
  <si>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</si>
  <si>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</si>
  <si>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</si>
  <si>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</si>
  <si>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</si>
  <si>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</si>
  <si>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</si>
  <si>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</si>
  <si>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</si>
  <si>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</si>
  <si>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</si>
  <si>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</si>
  <si>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</si>
  <si>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</si>
  <si>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</si>
  <si>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</si>
  <si>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</si>
  <si>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</si>
  <si>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</si>
  <si>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</si>
  <si>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</si>
  <si>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</si>
  <si>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</si>
  <si>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</si>
  <si>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</si>
  <si>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</si>
  <si>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</si>
  <si>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</si>
  <si>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</si>
  <si>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</si>
  <si>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</si>
  <si>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</si>
  <si>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</si>
  <si>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</si>
  <si>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</si>
  <si>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</si>
  <si>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</si>
  <si>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</si>
  <si>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</si>
  <si>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</si>
  <si>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</si>
  <si>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</si>
  <si>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</si>
  <si>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</si>
  <si>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</si>
  <si>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</si>
  <si>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</si>
  <si>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</si>
  <si>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</si>
  <si>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</si>
  <si>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</si>
  <si>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</si>
  <si>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</si>
  <si>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</si>
  <si>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</si>
  <si>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</si>
  <si>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</si>
  <si>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</si>
  <si>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</si>
  <si>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</si>
  <si>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</si>
  <si>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</si>
  <si>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</si>
  <si>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</si>
  <si>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</si>
  <si>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</si>
  <si>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</si>
  <si>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</si>
  <si>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</si>
  <si>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</si>
  <si>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</si>
  <si>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</si>
  <si>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</si>
  <si>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</si>
  <si>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</si>
  <si>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</si>
  <si>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</si>
  <si>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</si>
  <si>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</si>
  <si>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</si>
  <si>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</si>
  <si>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</si>
  <si>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</si>
  <si>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</si>
  <si>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</si>
  <si>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</si>
  <si>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</si>
  <si>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</si>
  <si>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</si>
  <si>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</si>
  <si>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</si>
  <si>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</si>
  <si>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</si>
  <si>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</si>
  <si>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</si>
  <si>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</si>
  <si>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</si>
  <si>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</si>
  <si>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</si>
  <si>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</si>
  <si>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</si>
  <si>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</si>
  <si>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</si>
  <si>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</si>
  <si>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</si>
  <si>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</si>
  <si>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</si>
  <si>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</si>
  <si>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</si>
  <si>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</si>
  <si>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</si>
  <si>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</si>
  <si>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</si>
  <si>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</si>
  <si>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</si>
  <si>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</si>
  <si>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</si>
  <si>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</si>
  <si>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</si>
  <si>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</si>
  <si>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</si>
  <si>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</si>
  <si>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</si>
  <si>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</si>
  <si>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</si>
  <si>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</si>
  <si>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</si>
  <si>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</si>
  <si>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</si>
  <si>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</si>
  <si>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</si>
  <si>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</si>
  <si>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</si>
  <si>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</si>
  <si>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</si>
  <si>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</si>
  <si>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</si>
  <si>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</si>
  <si>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</si>
  <si>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</si>
  <si>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</si>
  <si>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</si>
  <si>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</si>
  <si>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</si>
  <si>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</si>
  <si>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</si>
  <si>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</si>
  <si>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</si>
  <si>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</si>
  <si>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</si>
  <si>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</si>
  <si>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</si>
  <si>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</si>
  <si>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</si>
  <si>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</si>
  <si>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</si>
  <si>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</si>
  <si>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</si>
  <si>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</si>
  <si>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</si>
  <si>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</si>
  <si>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</si>
  <si>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</si>
  <si>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</si>
  <si>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</si>
  <si>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</si>
  <si>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</si>
  <si>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</si>
  <si>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</si>
  <si>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</si>
  <si>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</si>
  <si>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</si>
  <si>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</si>
  <si>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</si>
  <si>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</si>
  <si>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</si>
  <si>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</si>
  <si>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</si>
  <si>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</si>
  <si>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</si>
  <si>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</si>
  <si>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</si>
  <si>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</si>
  <si>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</si>
  <si>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</si>
  <si>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</si>
  <si>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</si>
  <si>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</si>
  <si>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</si>
  <si>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</si>
  <si>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</si>
  <si>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</si>
  <si>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</si>
  <si>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</si>
  <si>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</si>
  <si>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</si>
  <si>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</si>
  <si>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</si>
  <si>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</si>
  <si>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</si>
  <si>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</si>
  <si>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</si>
  <si>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</si>
  <si>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</si>
  <si>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</si>
  <si>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</si>
  <si>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</si>
  <si>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</si>
  <si>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</si>
  <si>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</si>
  <si>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</si>
  <si>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</si>
  <si>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</si>
  <si>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</si>
  <si>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</si>
  <si>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</si>
  <si>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</si>
  <si>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</si>
  <si>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</si>
  <si>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</si>
  <si>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</si>
  <si>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</si>
  <si>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</si>
  <si>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</si>
  <si>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</si>
  <si>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</si>
  <si>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</si>
  <si>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</si>
  <si>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</si>
  <si>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</si>
  <si>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</si>
  <si>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</si>
  <si>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</si>
  <si>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</si>
  <si>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</si>
  <si>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</si>
  <si>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</si>
  <si>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</si>
  <si>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</si>
  <si>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</si>
  <si>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</si>
  <si>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</si>
  <si>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</si>
  <si>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</si>
  <si>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</si>
  <si>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</si>
  <si>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</si>
  <si>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</si>
  <si>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</si>
  <si>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</si>
  <si>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</si>
  <si>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</si>
  <si>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</si>
  <si>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</si>
  <si>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</si>
  <si>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</si>
  <si>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</si>
  <si>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</si>
  <si>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</si>
  <si>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</si>
  <si>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</si>
  <si>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</si>
  <si>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</si>
  <si>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</si>
  <si>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</si>
  <si>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</si>
  <si>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</si>
  <si>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</si>
  <si>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</si>
  <si>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</si>
  <si>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</si>
  <si>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</si>
  <si>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</si>
  <si>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</si>
  <si>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</si>
  <si>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</si>
  <si>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</si>
  <si>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</si>
  <si>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</si>
  <si>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</si>
  <si>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</si>
  <si>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</si>
  <si>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</si>
  <si>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</si>
  <si>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</si>
  <si>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</si>
  <si>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</si>
  <si>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</si>
  <si>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</si>
  <si>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</si>
  <si>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</si>
  <si>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</si>
  <si>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</si>
  <si>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</si>
  <si>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</si>
  <si>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</si>
  <si>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</si>
  <si>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</si>
  <si>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</si>
  <si>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</si>
  <si>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</si>
  <si>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</si>
  <si>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</si>
  <si>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</si>
  <si>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</si>
  <si>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</si>
  <si>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</si>
  <si>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</si>
  <si>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</si>
  <si>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</si>
  <si>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</si>
  <si>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</si>
  <si>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</si>
  <si>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</si>
  <si>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</si>
  <si>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</si>
  <si>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</si>
  <si>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</si>
  <si>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</si>
  <si>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</si>
  <si>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</si>
  <si>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</si>
  <si>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</si>
  <si>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</si>
  <si>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</si>
  <si>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</si>
  <si>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</si>
  <si>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</si>
  <si>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</si>
  <si>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</si>
  <si>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</si>
  <si>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</si>
  <si>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</si>
  <si>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</si>
  <si>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</si>
  <si>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</si>
  <si>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</si>
  <si>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</si>
  <si>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</si>
  <si>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</si>
  <si>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</si>
  <si>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</si>
  <si>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</si>
  <si>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</si>
  <si>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</si>
  <si>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</si>
  <si>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</si>
  <si>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</si>
  <si>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</si>
  <si>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</si>
  <si>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</si>
  <si>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</si>
  <si>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</si>
  <si>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</si>
  <si>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</si>
  <si>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</si>
  <si>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</si>
  <si>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</si>
  <si>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</si>
  <si>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</si>
  <si>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</si>
  <si>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</si>
  <si>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</si>
  <si>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</si>
  <si>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</si>
  <si>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</si>
  <si>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</si>
  <si>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</si>
  <si>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</si>
  <si>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</si>
  <si>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</si>
  <si>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</si>
  <si>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</si>
  <si>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</si>
  <si>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</si>
  <si>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</si>
  <si>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</si>
  <si>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</si>
  <si>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</si>
  <si>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</si>
  <si>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</si>
  <si>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</si>
  <si>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</si>
  <si>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</si>
  <si>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</si>
  <si>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</si>
  <si>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</si>
  <si>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</si>
  <si>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</si>
  <si>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</si>
  <si>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</si>
  <si>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</si>
  <si>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</si>
  <si>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</si>
  <si>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</si>
  <si>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</si>
  <si>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</si>
  <si>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</si>
  <si>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</si>
  <si>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</si>
  <si>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</si>
  <si>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</si>
  <si>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</si>
  <si>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</si>
  <si>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</si>
  <si>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</si>
  <si>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</si>
  <si>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</si>
  <si>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</si>
  <si>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</si>
  <si>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</si>
  <si>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</si>
  <si>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</si>
  <si>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</si>
  <si>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</si>
  <si>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</si>
  <si>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</si>
  <si>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</si>
  <si>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</si>
  <si>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</si>
  <si>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</si>
  <si>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</si>
  <si>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</si>
  <si>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</si>
  <si>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</si>
  <si>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</si>
  <si>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</si>
  <si>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</si>
  <si>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</si>
  <si>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</si>
  <si>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</si>
  <si>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</si>
  <si>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</si>
  <si>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</si>
  <si>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</si>
  <si>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</si>
  <si>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</si>
  <si>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</si>
  <si>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</si>
  <si>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</si>
  <si>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</si>
  <si>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</si>
  <si>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</si>
  <si>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</si>
  <si>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</si>
  <si>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</si>
  <si>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</si>
  <si>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</si>
  <si>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</si>
  <si>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</si>
  <si>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</si>
  <si>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</si>
  <si>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</si>
  <si>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</si>
  <si>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</si>
  <si>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</si>
  <si>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</si>
  <si>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</si>
  <si>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</si>
  <si>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</si>
  <si>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</si>
  <si>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</si>
  <si>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</si>
  <si>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</si>
  <si>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</si>
  <si>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</si>
  <si>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</si>
  <si>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</si>
  <si>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</si>
  <si>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</si>
  <si>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</si>
  <si>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</si>
  <si>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</si>
  <si>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</si>
  <si>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</si>
  <si>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</si>
  <si>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</si>
  <si>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</si>
  <si>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</si>
  <si>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</si>
  <si>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</si>
  <si>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</si>
  <si>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</si>
  <si>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</si>
  <si>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</si>
  <si>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</si>
  <si>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</si>
  <si>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</si>
  <si>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</si>
  <si>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</si>
  <si>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</si>
  <si>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</si>
  <si>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</si>
  <si>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</si>
  <si>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</si>
  <si>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</si>
  <si>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</si>
  <si>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</si>
  <si>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</si>
  <si>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</si>
  <si>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</si>
  <si>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</si>
  <si>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</si>
  <si>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</si>
  <si>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</si>
  <si>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</si>
  <si>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</si>
  <si>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</si>
  <si>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</si>
  <si>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</si>
  <si>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</si>
  <si>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</si>
  <si>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</si>
  <si>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</si>
  <si>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</si>
  <si>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</si>
  <si>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</si>
  <si>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</si>
  <si>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</si>
  <si>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</si>
  <si>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</si>
  <si>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</si>
  <si>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</si>
  <si>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</si>
  <si>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</si>
  <si>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</si>
  <si>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</si>
  <si>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</si>
  <si>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</si>
  <si>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</si>
  <si>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</si>
  <si>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</si>
  <si>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</si>
  <si>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</si>
  <si>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</si>
  <si>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</si>
  <si>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</si>
  <si>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</si>
  <si>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</si>
  <si>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</si>
  <si>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</si>
  <si>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</si>
  <si>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</si>
  <si>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</si>
  <si>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</si>
  <si>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</si>
  <si>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</si>
  <si>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</si>
  <si>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</si>
  <si>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</si>
  <si>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</si>
  <si>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</si>
  <si>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</si>
  <si>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</si>
  <si>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</si>
  <si>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</si>
  <si>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</si>
  <si>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</si>
  <si>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</si>
  <si>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</si>
  <si>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</si>
  <si>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</si>
  <si>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</si>
  <si>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</si>
  <si>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</si>
  <si>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</si>
  <si>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</si>
  <si>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</si>
  <si>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</si>
  <si>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</si>
  <si>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</si>
  <si>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</si>
  <si>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</si>
  <si>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</si>
  <si>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</si>
  <si>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</si>
  <si>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</si>
  <si>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</si>
  <si>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</si>
  <si>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</si>
  <si>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</si>
  <si>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</si>
  <si>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</si>
  <si>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</si>
  <si>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</si>
  <si>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</si>
  <si>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</si>
  <si>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</si>
  <si>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</si>
  <si>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</si>
  <si>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</si>
  <si>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</si>
  <si>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</si>
  <si>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</si>
  <si>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</si>
  <si>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</si>
  <si>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</si>
  <si>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</si>
  <si>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</si>
  <si>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</si>
  <si>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</si>
  <si>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</si>
  <si>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</si>
  <si>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</si>
  <si>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</si>
  <si>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</si>
  <si>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</si>
  <si>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</si>
  <si>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</si>
  <si>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</si>
  <si>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</si>
  <si>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</si>
  <si>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</si>
  <si>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</si>
  <si>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</si>
  <si>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</si>
  <si>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</si>
  <si>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</si>
  <si>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</si>
  <si>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</si>
  <si>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</si>
  <si>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</si>
  <si>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</si>
  <si>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</si>
  <si>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</si>
  <si>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</si>
  <si>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</si>
  <si>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</si>
  <si>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</si>
  <si>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</si>
  <si>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</si>
  <si>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</si>
  <si>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</si>
  <si>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</si>
  <si>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</si>
  <si>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</si>
  <si>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</si>
  <si>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</si>
  <si>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</si>
  <si>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</si>
  <si>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</si>
  <si>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</si>
  <si>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</si>
  <si>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</si>
  <si>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</si>
  <si>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</si>
  <si>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</si>
  <si>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</si>
  <si>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</si>
  <si>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</si>
  <si>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</si>
  <si>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</si>
  <si>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</si>
  <si>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</si>
  <si>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</si>
  <si>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</si>
  <si>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</si>
  <si>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</si>
  <si>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</si>
  <si>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</si>
  <si>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</si>
  <si>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</si>
  <si>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</si>
  <si>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</si>
  <si>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</si>
  <si>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</si>
  <si>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</si>
  <si>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</si>
  <si>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</si>
  <si>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</si>
  <si>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</si>
  <si>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</si>
  <si>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</si>
  <si>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</si>
  <si>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</si>
  <si>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</si>
  <si>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</si>
  <si>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</si>
  <si>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</si>
  <si>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</si>
  <si>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</si>
  <si>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</si>
  <si>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</si>
  <si>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</si>
  <si>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</si>
  <si>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</si>
  <si>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</si>
  <si>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</si>
  <si>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</si>
  <si>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</si>
  <si>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</si>
  <si>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</si>
  <si>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</si>
  <si>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</si>
  <si>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</si>
  <si>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</si>
  <si>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</si>
  <si>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</si>
  <si>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</si>
  <si>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</si>
  <si>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</si>
  <si>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</si>
  <si>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</si>
  <si>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</si>
  <si>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</si>
  <si>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</si>
  <si>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</si>
  <si>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</si>
  <si>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</si>
  <si>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</si>
  <si>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</si>
  <si>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</si>
  <si>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</si>
  <si>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</si>
  <si>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</si>
  <si>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</si>
  <si>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</si>
  <si>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</si>
  <si>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</si>
  <si>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</si>
  <si>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</si>
  <si>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</si>
  <si>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</si>
  <si>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</si>
  <si>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</si>
  <si>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</si>
  <si>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</si>
  <si>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</si>
  <si>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</si>
  <si>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</si>
  <si>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</si>
  <si>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</si>
  <si>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</si>
  <si>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</si>
  <si>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</si>
  <si>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</si>
  <si>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</si>
  <si>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</si>
  <si>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</si>
  <si>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</si>
  <si>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</si>
  <si>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</si>
  <si>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</si>
  <si>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</si>
  <si>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</si>
  <si>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</si>
  <si>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</si>
  <si>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</si>
  <si>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</si>
  <si>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</si>
  <si>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</si>
  <si>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</si>
  <si>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</si>
  <si>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</si>
  <si>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</si>
  <si>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</si>
  <si>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</si>
  <si>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</si>
  <si>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</si>
  <si>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</si>
  <si>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</si>
  <si>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</si>
  <si>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</si>
  <si>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</si>
  <si>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</si>
  <si>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</si>
  <si>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</si>
  <si>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</si>
  <si>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</si>
  <si>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</si>
  <si>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</si>
  <si>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</si>
  <si>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</si>
  <si>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</si>
  <si>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</si>
  <si>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</si>
  <si>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</si>
  <si>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</si>
  <si>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</si>
  <si>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</si>
  <si>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</si>
  <si>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</si>
  <si>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</si>
  <si>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</si>
  <si>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</si>
  <si>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</si>
  <si>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</si>
  <si>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</si>
  <si>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</si>
  <si>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</si>
  <si>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</si>
  <si>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</si>
  <si>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</si>
  <si>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</si>
  <si>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</si>
  <si>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</si>
  <si>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</si>
  <si>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</si>
  <si>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</si>
  <si>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</si>
  <si>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</si>
  <si>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</si>
  <si>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</si>
  <si>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</si>
  <si>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</si>
  <si>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</si>
  <si>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</si>
  <si>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</si>
  <si>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</si>
  <si>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</si>
  <si>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</si>
  <si>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</si>
  <si>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</si>
  <si>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</si>
  <si>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</si>
  <si>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</si>
  <si>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</si>
  <si>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</si>
  <si>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</si>
  <si>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</si>
  <si>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</si>
  <si>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</si>
  <si>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</si>
  <si>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</si>
  <si>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</si>
  <si>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</si>
  <si>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</si>
  <si>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</si>
  <si>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</si>
  <si>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</si>
  <si>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</si>
  <si>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</si>
  <si>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</si>
  <si>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</si>
  <si>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</si>
  <si>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</si>
  <si>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</si>
  <si>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</si>
  <si>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</si>
  <si>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</si>
  <si>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</si>
  <si>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</si>
  <si>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</si>
  <si>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</si>
  <si>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</si>
  <si>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</si>
  <si>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</si>
  <si>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</si>
  <si>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</si>
  <si>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</si>
  <si>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</si>
  <si>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</si>
  <si>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</si>
  <si>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</si>
  <si>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</si>
  <si>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</si>
  <si>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</si>
  <si>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</si>
  <si>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</si>
  <si>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</si>
  <si>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</si>
  <si>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</si>
  <si>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</si>
  <si>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</si>
  <si>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</si>
  <si>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</si>
  <si>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</si>
  <si>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</si>
  <si>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</si>
  <si>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</si>
  <si>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</si>
  <si>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</si>
  <si>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</si>
  <si>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</si>
  <si>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</si>
  <si>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</si>
  <si>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</si>
  <si>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</si>
  <si>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</si>
  <si>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</si>
  <si>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</si>
  <si>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</si>
  <si>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</si>
  <si>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</si>
  <si>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</si>
  <si>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</si>
  <si>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</si>
  <si>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</si>
  <si>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</si>
  <si>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</si>
  <si>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</si>
  <si>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</si>
  <si>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</si>
  <si>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</si>
  <si>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</si>
  <si>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</si>
  <si>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</si>
  <si>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</si>
  <si>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</si>
  <si>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</si>
  <si>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</si>
  <si>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</si>
  <si>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</si>
  <si>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</si>
  <si>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</si>
  <si>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</si>
  <si>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</si>
  <si>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</si>
  <si>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</si>
  <si>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</si>
  <si>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</si>
  <si>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</si>
  <si>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</si>
  <si>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</si>
  <si>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</si>
  <si>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</si>
  <si>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</si>
  <si>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</si>
  <si>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</si>
  <si>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</si>
  <si>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</si>
  <si>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</si>
  <si>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</si>
  <si>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</si>
  <si>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</si>
  <si>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</si>
  <si>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</si>
  <si>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</si>
  <si>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</si>
  <si>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</si>
  <si>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</si>
  <si>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</si>
  <si>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</si>
  <si>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</si>
  <si>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</si>
  <si>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</si>
  <si>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</si>
  <si>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</si>
  <si>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</si>
  <si>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</si>
  <si>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</si>
  <si>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</si>
  <si>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</si>
  <si>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</si>
  <si>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</si>
  <si>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</si>
  <si>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</si>
  <si>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</si>
  <si>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</si>
  <si>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</si>
  <si>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</si>
  <si>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</si>
  <si>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</si>
  <si>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</si>
  <si>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</si>
  <si>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</si>
  <si>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</si>
  <si>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</si>
  <si>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</si>
  <si>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</si>
  <si>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</si>
  <si>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</si>
  <si>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</si>
  <si>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</si>
  <si>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</si>
  <si>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</si>
  <si>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</si>
  <si>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</si>
  <si>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</si>
  <si>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</si>
  <si>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</si>
  <si>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</si>
  <si>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</si>
  <si>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</si>
  <si>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</si>
  <si>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</si>
  <si>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</si>
  <si>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</si>
  <si>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</si>
  <si>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</si>
  <si>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</si>
  <si>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</si>
  <si>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</si>
  <si>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</si>
  <si>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</si>
  <si>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</si>
  <si>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</si>
  <si>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</si>
  <si>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</si>
  <si>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</si>
  <si>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</si>
  <si>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</si>
  <si>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</si>
  <si>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</si>
  <si>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</si>
  <si>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</si>
  <si>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</si>
  <si>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</si>
  <si>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</si>
  <si>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</si>
  <si>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</si>
  <si>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</si>
  <si>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</si>
  <si>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</si>
  <si>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</si>
  <si>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</si>
  <si>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</si>
  <si>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</si>
  <si>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</si>
  <si>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</si>
  <si>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</si>
  <si>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</si>
  <si>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</si>
  <si>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</si>
  <si>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</si>
  <si>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</si>
  <si>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</si>
  <si>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</si>
  <si>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</si>
  <si>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</si>
  <si>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</si>
  <si>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</si>
  <si>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</si>
  <si>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</si>
  <si>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</si>
  <si>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</si>
  <si>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</si>
  <si>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</si>
  <si>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</si>
  <si>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</si>
  <si>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</si>
  <si>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</si>
  <si>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</si>
  <si>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</si>
  <si>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</si>
  <si>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</si>
  <si>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</si>
  <si>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</si>
  <si>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</si>
  <si>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</si>
  <si>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</si>
  <si>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</si>
  <si>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</si>
  <si>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</si>
  <si>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</si>
  <si>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</si>
  <si>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</si>
  <si>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</si>
  <si>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</si>
  <si>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</si>
  <si>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</si>
  <si>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</si>
  <si>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</si>
  <si>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</si>
  <si>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</si>
  <si>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</si>
  <si>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</si>
  <si>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</si>
  <si>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</si>
  <si>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</si>
  <si>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</si>
  <si>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</si>
  <si>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</si>
  <si>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</si>
  <si>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</si>
  <si>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</si>
  <si>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</si>
  <si>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</si>
  <si>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</si>
  <si>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</si>
  <si>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</si>
  <si>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</si>
  <si>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</si>
  <si>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</si>
  <si>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</si>
  <si>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</si>
  <si>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</si>
  <si>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</si>
  <si>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</si>
  <si>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</si>
  <si>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</si>
  <si>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</si>
  <si>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</si>
  <si>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</si>
  <si>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</si>
  <si>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</si>
  <si>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</si>
  <si>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</si>
  <si>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</si>
  <si>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</si>
  <si>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</si>
  <si>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</si>
  <si>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</si>
  <si>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</si>
  <si>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</si>
  <si>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</si>
  <si>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</si>
  <si>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</si>
  <si>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</si>
  <si>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</si>
  <si>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</si>
  <si>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</si>
  <si>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</si>
  <si>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</si>
  <si>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</si>
  <si>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</si>
  <si>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</si>
  <si>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</si>
  <si>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</si>
  <si>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</si>
  <si>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</si>
  <si>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</si>
  <si>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</si>
  <si>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</si>
  <si>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</si>
  <si>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</si>
  <si>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</si>
  <si>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</si>
  <si>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</si>
  <si>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</si>
  <si>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</si>
  <si>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</si>
  <si>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</si>
  <si>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</si>
  <si>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</si>
  <si>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</si>
  <si>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</si>
  <si>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</si>
  <si>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</si>
  <si>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</si>
  <si>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</si>
  <si>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</si>
  <si>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</si>
  <si>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</si>
  <si>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</si>
  <si>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</si>
  <si>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</si>
  <si>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</si>
  <si>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</si>
  <si>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</si>
  <si>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</si>
  <si>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</si>
  <si>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</si>
  <si>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</si>
  <si>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</si>
  <si>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</si>
  <si>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</si>
  <si>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</si>
  <si>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</si>
  <si>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</si>
  <si>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</si>
  <si>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</si>
  <si>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</si>
  <si>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</si>
  <si>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</si>
  <si>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</si>
  <si>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</si>
  <si>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</si>
  <si>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</si>
  <si>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</si>
  <si>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</si>
  <si>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</si>
  <si>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</si>
  <si>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</si>
  <si>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</si>
  <si>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</si>
  <si>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</si>
  <si>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</si>
  <si>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</si>
  <si>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</si>
  <si>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</si>
  <si>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</si>
  <si>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</si>
  <si>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</si>
  <si>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</si>
  <si>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</si>
  <si>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</si>
  <si>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</si>
  <si>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</si>
  <si>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</si>
  <si>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</si>
  <si>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</si>
  <si>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</si>
  <si>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</si>
  <si>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</si>
  <si>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</si>
  <si>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</si>
  <si>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</si>
  <si>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</si>
  <si>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</si>
  <si>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</si>
  <si>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</si>
  <si>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</si>
  <si>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</si>
  <si>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</si>
  <si>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</si>
  <si>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</si>
  <si>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</si>
  <si>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</si>
  <si>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</si>
  <si>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</si>
  <si>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</si>
  <si>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</si>
  <si>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</si>
  <si>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</si>
  <si>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</si>
  <si>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</si>
  <si>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</si>
  <si>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</si>
  <si>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</si>
  <si>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</si>
  <si>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</si>
  <si>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</si>
  <si>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</si>
  <si>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</si>
  <si>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</si>
  <si>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</si>
  <si>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</si>
  <si>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</si>
  <si>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</si>
  <si>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</si>
  <si>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</si>
  <si>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</si>
  <si>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</si>
  <si>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</si>
  <si>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</si>
  <si>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</si>
  <si>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</si>
  <si>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</si>
  <si>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</si>
  <si>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</si>
  <si>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</si>
  <si>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</si>
  <si>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</si>
  <si>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</si>
  <si>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</si>
  <si>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</si>
  <si>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</si>
  <si>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</si>
  <si>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</si>
  <si>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</si>
  <si>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</si>
  <si>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</si>
  <si>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</si>
  <si>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</si>
  <si>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</si>
  <si>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</si>
  <si>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</si>
  <si>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</si>
  <si>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</si>
  <si>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</si>
  <si>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</si>
  <si>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</si>
  <si>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</si>
  <si>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</si>
  <si>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</si>
  <si>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</si>
  <si>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</si>
  <si>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</si>
  <si>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</si>
  <si>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</si>
  <si>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</si>
  <si>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</si>
  <si>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</si>
  <si>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</si>
  <si>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</si>
  <si>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</si>
  <si>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</si>
  <si>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</si>
  <si>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</si>
  <si>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</si>
  <si>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</si>
  <si>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</si>
  <si>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</si>
  <si>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</si>
  <si>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</si>
  <si>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</si>
  <si>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</si>
  <si>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</si>
  <si>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</si>
  <si>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</si>
  <si>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</si>
  <si>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</si>
  <si>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</si>
  <si>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</si>
  <si>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</si>
  <si>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</si>
  <si>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</si>
  <si>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</si>
  <si>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</si>
  <si>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</si>
  <si>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</si>
  <si>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</si>
  <si>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</si>
  <si>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</si>
  <si>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</si>
  <si>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</si>
  <si>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</si>
  <si>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</si>
  <si>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</si>
  <si>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</si>
  <si>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</si>
  <si>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</si>
  <si>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</si>
  <si>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</si>
  <si>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</si>
  <si>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</si>
  <si>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</si>
  <si>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</si>
  <si>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</si>
  <si>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</si>
  <si>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</si>
  <si>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</si>
  <si>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</si>
  <si>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</si>
  <si>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</si>
  <si>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</si>
  <si>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</si>
  <si>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</si>
  <si>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</si>
  <si>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</si>
  <si>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</si>
  <si>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</si>
  <si>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</si>
  <si>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</si>
  <si>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</si>
  <si>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</si>
  <si>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</si>
  <si>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</si>
  <si>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</si>
  <si>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</si>
  <si>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</si>
  <si>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</si>
  <si>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</si>
  <si>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</si>
  <si>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</si>
  <si>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</si>
  <si>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</si>
  <si>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</si>
  <si>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</si>
  <si>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</si>
  <si>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</si>
  <si>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</si>
  <si>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</si>
  <si>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</si>
  <si>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</si>
  <si>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</si>
  <si>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</si>
  <si>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</si>
  <si>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</si>
  <si>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</si>
  <si>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</si>
  <si>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</si>
  <si>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</si>
  <si>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</si>
  <si>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</si>
  <si>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</si>
  <si>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</si>
  <si>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</si>
  <si>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</si>
  <si>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</si>
  <si>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</si>
  <si>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</si>
  <si>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</si>
  <si>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</si>
  <si>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</si>
  <si>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</si>
  <si>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</si>
  <si>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</si>
  <si>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</si>
  <si>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</si>
  <si>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</si>
  <si>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</si>
  <si>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</si>
  <si>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</si>
  <si>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</si>
  <si>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</si>
  <si>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</si>
  <si>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</si>
  <si>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</si>
  <si>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</si>
  <si>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</si>
  <si>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</si>
  <si>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</si>
  <si>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</si>
  <si>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</si>
  <si>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</si>
  <si>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</si>
  <si>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</si>
  <si>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</si>
  <si>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</si>
  <si>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</si>
  <si>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</si>
  <si>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</si>
  <si>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</si>
  <si>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</si>
  <si>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</si>
  <si>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</si>
  <si>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</si>
  <si>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</si>
  <si>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</si>
  <si>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</si>
  <si>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</si>
  <si>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</si>
  <si>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</si>
  <si>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</si>
  <si>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</si>
  <si>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</si>
  <si>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</si>
  <si>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</si>
  <si>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</si>
  <si>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</si>
  <si>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</si>
  <si>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</si>
  <si>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</si>
  <si>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</si>
  <si>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</si>
  <si>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</si>
  <si>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</si>
  <si>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</si>
  <si>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</si>
  <si>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</si>
  <si>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</si>
  <si>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</si>
  <si>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</si>
  <si>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</si>
  <si>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</si>
  <si>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</si>
  <si>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</si>
  <si>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</si>
  <si>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</si>
  <si>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</si>
  <si>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</si>
  <si>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</si>
  <si>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</si>
  <si>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</si>
  <si>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</si>
  <si>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</si>
  <si>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</si>
  <si>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</si>
  <si>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</si>
  <si>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</si>
  <si>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</si>
  <si>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</si>
  <si>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</si>
  <si>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</si>
  <si>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</si>
  <si>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</si>
  <si>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</si>
  <si>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</si>
  <si>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</si>
  <si>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</si>
  <si>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</si>
  <si>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</si>
  <si>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</si>
  <si>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</si>
  <si>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</si>
  <si>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</si>
  <si>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</si>
  <si>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</si>
  <si>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</si>
  <si>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</si>
  <si>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</si>
  <si>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</si>
  <si>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</si>
  <si>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</si>
  <si>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</si>
  <si>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</si>
  <si>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</si>
  <si>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</si>
  <si>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</si>
  <si>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</si>
  <si>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</si>
  <si>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</si>
  <si>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</si>
  <si>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</si>
  <si>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</si>
  <si>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</si>
  <si>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</si>
  <si>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</si>
  <si>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</si>
  <si>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</si>
  <si>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</si>
  <si>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</si>
  <si>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</si>
  <si>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</si>
  <si>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</si>
  <si>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</si>
  <si>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</si>
  <si>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</si>
  <si>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</si>
  <si>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</si>
  <si>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</si>
  <si>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</si>
  <si>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</si>
  <si>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</si>
  <si>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</si>
  <si>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</si>
  <si>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</si>
  <si>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</si>
  <si>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</si>
  <si>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</si>
  <si>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</si>
  <si>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</si>
  <si>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</si>
  <si>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</si>
  <si>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</si>
  <si>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</si>
  <si>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</si>
  <si>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</si>
  <si>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</si>
  <si>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</si>
  <si>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</si>
  <si>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</si>
  <si>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</si>
  <si>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</si>
  <si>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</si>
  <si>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</si>
  <si>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</si>
  <si>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</si>
  <si>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</si>
  <si>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</si>
  <si>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</si>
  <si>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</si>
  <si>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</si>
  <si>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</si>
  <si>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</si>
  <si>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</si>
  <si>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</si>
  <si>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</si>
  <si>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</si>
  <si>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</si>
  <si>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</si>
  <si>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</si>
  <si>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</si>
  <si>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</si>
  <si>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</si>
  <si>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</si>
  <si>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</si>
  <si>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</si>
  <si>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</si>
  <si>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</si>
  <si>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</si>
  <si>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</si>
  <si>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</si>
  <si>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</si>
  <si>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</si>
  <si>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</si>
  <si>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</si>
  <si>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</si>
  <si>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</si>
  <si>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</si>
  <si>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</si>
  <si>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</si>
  <si>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</si>
  <si>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</si>
  <si>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</si>
  <si>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</si>
  <si>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</si>
  <si>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</si>
  <si>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</si>
  <si>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</si>
  <si>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</si>
  <si>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</si>
  <si>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</si>
  <si>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</si>
  <si>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</si>
  <si>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</si>
  <si>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</si>
  <si>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</si>
  <si>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</si>
  <si>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</si>
  <si>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</si>
  <si>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</si>
  <si>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</si>
  <si>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</si>
  <si>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</si>
  <si>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</si>
  <si>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</si>
  <si>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</si>
  <si>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</si>
  <si>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</si>
  <si>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</si>
  <si>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</si>
  <si>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</si>
  <si>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</si>
  <si>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</si>
  <si>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</si>
  <si>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</si>
  <si>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</si>
  <si>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</si>
  <si>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</si>
  <si>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</si>
  <si>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</si>
  <si>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</si>
  <si>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</si>
  <si>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</si>
  <si>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</si>
  <si>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</si>
  <si>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</si>
  <si>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</si>
  <si>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</si>
  <si>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</si>
  <si>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</si>
  <si>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</si>
  <si>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</si>
  <si>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</si>
  <si>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</si>
  <si>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</si>
  <si>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</si>
  <si>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</si>
  <si>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</si>
  <si>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</si>
  <si>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</si>
  <si>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</si>
  <si>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</si>
  <si>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</si>
  <si>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</si>
  <si>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</si>
  <si>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</si>
  <si>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</si>
  <si>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</si>
  <si>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</si>
  <si>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</si>
  <si>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</si>
  <si>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</si>
  <si>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</si>
  <si>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</si>
  <si>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</si>
  <si>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</si>
  <si>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</si>
  <si>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</si>
  <si>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</si>
  <si>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</si>
  <si>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</si>
  <si>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</si>
  <si>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</si>
  <si>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</si>
  <si>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</si>
  <si>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</si>
  <si>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</si>
  <si>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</si>
  <si>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</si>
  <si>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</si>
  <si>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</si>
  <si>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</si>
  <si>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</si>
  <si>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</si>
  <si>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</si>
  <si>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</si>
  <si>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</si>
  <si>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</si>
  <si>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</si>
  <si>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</si>
  <si>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</si>
  <si>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</si>
  <si>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</si>
  <si>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</si>
  <si>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</si>
  <si>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</si>
  <si>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</si>
  <si>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</si>
  <si>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</si>
  <si>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</si>
  <si>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</si>
  <si>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</si>
  <si>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</si>
  <si>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</si>
  <si>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</si>
  <si>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</si>
  <si>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</si>
  <si>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</si>
  <si>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</si>
  <si>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</si>
  <si>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</si>
  <si>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</si>
  <si>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</si>
  <si>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</si>
  <si>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</si>
  <si>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</si>
  <si>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</si>
  <si>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</si>
  <si>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</si>
  <si>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</si>
  <si>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</si>
  <si>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</si>
  <si>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</si>
  <si>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</si>
  <si>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</si>
  <si>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</si>
  <si>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</si>
  <si>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</si>
  <si>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</si>
  <si>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</si>
  <si>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</si>
  <si>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</si>
  <si>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</si>
  <si>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</si>
  <si>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</si>
  <si>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</si>
  <si>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</si>
  <si>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</si>
  <si>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</si>
  <si>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</si>
  <si>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</si>
  <si>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</si>
  <si>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</si>
  <si>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</si>
  <si>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</si>
  <si>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</si>
  <si>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</si>
  <si>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</si>
  <si>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</si>
  <si>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</si>
  <si>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</si>
  <si>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</si>
  <si>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</si>
  <si>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</si>
  <si>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</si>
  <si>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</si>
  <si>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</si>
  <si>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</si>
  <si>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</si>
  <si>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</si>
  <si>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</si>
  <si>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</si>
  <si>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</si>
  <si>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</si>
  <si>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</si>
  <si>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</si>
  <si>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</si>
  <si>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</si>
  <si>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</si>
  <si>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</si>
  <si>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</si>
  <si>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</si>
  <si>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</si>
  <si>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</si>
  <si>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</si>
  <si>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</si>
  <si>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</si>
  <si>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</si>
  <si>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</si>
  <si>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</si>
  <si>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</si>
  <si>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</si>
  <si>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</si>
  <si>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</si>
  <si>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</si>
  <si>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</si>
  <si>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</si>
  <si>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</si>
  <si>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</si>
  <si>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</si>
  <si>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</si>
  <si>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</si>
  <si>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</si>
  <si>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</si>
  <si>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</si>
  <si>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</si>
  <si>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</si>
  <si>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</si>
  <si>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</si>
  <si>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</si>
  <si>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</si>
  <si>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</si>
  <si>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</si>
  <si>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</si>
  <si>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</si>
  <si>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</si>
  <si>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</si>
  <si>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</si>
  <si>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</si>
  <si>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</si>
  <si>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</si>
  <si>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</si>
  <si>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</si>
  <si>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</si>
  <si>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</si>
  <si>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</si>
  <si>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</si>
  <si>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</si>
  <si>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</si>
  <si>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</si>
  <si>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</si>
  <si>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</si>
  <si>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</si>
  <si>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</si>
  <si>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</si>
  <si>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</si>
  <si>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</si>
  <si>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</si>
  <si>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</si>
  <si>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</si>
  <si>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</si>
  <si>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</si>
  <si>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</si>
  <si>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</si>
  <si>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</si>
  <si>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</si>
  <si>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</si>
  <si>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</si>
  <si>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</si>
  <si>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</si>
  <si>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</si>
  <si>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</si>
  <si>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</si>
  <si>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</si>
  <si>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</si>
  <si>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</si>
  <si>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</si>
  <si>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</si>
  <si>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</si>
  <si>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</si>
  <si>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</si>
  <si>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</si>
  <si>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</si>
  <si>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</si>
  <si>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</si>
  <si>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</si>
  <si>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</si>
  <si>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</si>
  <si>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</si>
  <si>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</si>
  <si>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</si>
  <si>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</si>
  <si>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</si>
  <si>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</si>
  <si>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</si>
  <si>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</si>
  <si>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</si>
  <si>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</si>
  <si>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</si>
  <si>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</si>
  <si>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</si>
  <si>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</si>
  <si>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</si>
  <si>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</si>
  <si>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</si>
  <si>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</si>
  <si>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</si>
  <si>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</si>
  <si>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</si>
  <si>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</si>
  <si>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</si>
  <si>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</si>
  <si>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</si>
  <si>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</si>
  <si>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</si>
  <si>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</si>
  <si>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</si>
  <si>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</si>
  <si>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</si>
  <si>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</si>
  <si>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</si>
  <si>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</si>
  <si>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</si>
  <si>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</si>
  <si>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</si>
  <si>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</si>
  <si>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</si>
  <si>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</si>
  <si>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</si>
  <si>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</si>
  <si>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</si>
  <si>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</si>
  <si>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</si>
  <si>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</si>
  <si>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</si>
  <si>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</si>
  <si>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</si>
  <si>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</si>
  <si>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</si>
  <si>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</si>
  <si>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</si>
  <si>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</si>
  <si>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</si>
  <si>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</si>
  <si>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</si>
  <si>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</si>
  <si>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</si>
  <si>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</si>
  <si>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</si>
  <si>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</si>
  <si>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</si>
  <si>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</si>
  <si>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</si>
  <si>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</si>
  <si>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</si>
  <si>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</si>
  <si>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</si>
  <si>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</si>
  <si>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</si>
  <si>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</si>
  <si>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</si>
  <si>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</si>
  <si>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</si>
  <si>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</si>
  <si>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</si>
  <si>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</si>
  <si>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</si>
  <si>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</si>
  <si>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</si>
  <si>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</si>
  <si>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</si>
  <si>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</si>
  <si>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</si>
  <si>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</si>
  <si>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</si>
  <si>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</si>
  <si>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</si>
  <si>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</si>
  <si>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</si>
  <si>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</si>
  <si>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</si>
  <si>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</si>
  <si>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</si>
  <si>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</si>
  <si>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</si>
  <si>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</si>
  <si>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</si>
  <si>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</si>
  <si>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</si>
  <si>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</si>
  <si>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</si>
  <si>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</si>
  <si>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</si>
  <si>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</si>
  <si>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</si>
  <si>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</si>
  <si>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</si>
  <si>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</si>
  <si>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</si>
  <si>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</si>
  <si>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</si>
  <si>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</si>
  <si>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</si>
  <si>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</si>
  <si>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</si>
  <si>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</si>
  <si>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</si>
  <si>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</si>
  <si>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</si>
  <si>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</si>
  <si>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</si>
  <si>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</si>
  <si>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</si>
  <si>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</si>
  <si>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</si>
  <si>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</si>
  <si>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</si>
  <si>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</si>
  <si>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</si>
  <si>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</si>
  <si>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</si>
  <si>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</si>
  <si>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</si>
  <si>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</si>
  <si>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</si>
  <si>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</si>
  <si>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</si>
  <si>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</si>
  <si>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</si>
  <si>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</si>
  <si>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</si>
  <si>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</si>
  <si>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</si>
  <si>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</si>
  <si>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</si>
  <si>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</si>
  <si>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</si>
  <si>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</si>
  <si>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</si>
  <si>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</si>
  <si>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</si>
  <si>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</si>
  <si>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</si>
  <si>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</si>
  <si>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</si>
  <si>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</si>
  <si>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</si>
  <si>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</si>
  <si>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</si>
  <si>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</si>
  <si>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</si>
  <si>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</si>
  <si>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</si>
  <si>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</si>
  <si>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</si>
  <si>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</si>
  <si>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</si>
  <si>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</si>
  <si>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</si>
  <si>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</si>
  <si>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</si>
  <si>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</si>
  <si>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</si>
  <si>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</si>
  <si>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</si>
  <si>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</si>
  <si>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</si>
  <si>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</si>
  <si>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</si>
  <si>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</si>
  <si>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</si>
  <si>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</si>
  <si>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</si>
  <si>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</si>
  <si>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</si>
  <si>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</si>
  <si>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</si>
  <si>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</si>
  <si>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</si>
  <si>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</si>
  <si>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</si>
  <si>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</si>
  <si>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</si>
  <si>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</si>
  <si>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</si>
  <si>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</si>
  <si>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</si>
  <si>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</si>
  <si>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</si>
  <si>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</si>
  <si>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</si>
  <si>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</si>
  <si>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</si>
  <si>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</si>
  <si>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</si>
  <si>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</si>
  <si>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</si>
  <si>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</si>
  <si>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</si>
  <si>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</si>
  <si>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</si>
  <si>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</si>
  <si>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</si>
  <si>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</si>
  <si>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</si>
  <si>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</si>
  <si>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</si>
  <si>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</si>
  <si>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</si>
  <si>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</si>
  <si>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</si>
  <si>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</si>
  <si>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</si>
  <si>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</si>
  <si>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</si>
  <si>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</si>
  <si>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</si>
  <si>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</si>
  <si>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</si>
  <si>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</si>
  <si>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</si>
  <si>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</si>
  <si>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</si>
  <si>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</si>
  <si>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</si>
  <si>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</si>
  <si>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</si>
  <si>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</si>
  <si>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</si>
  <si>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</si>
  <si>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</si>
  <si>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</si>
  <si>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</si>
  <si>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</si>
  <si>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</si>
  <si>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</si>
  <si>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</si>
  <si>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</si>
  <si>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</si>
  <si>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</si>
  <si>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</si>
  <si>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</si>
  <si>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</si>
  <si>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</si>
  <si>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</si>
  <si>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</si>
  <si>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</si>
  <si>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</si>
  <si>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</si>
  <si>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</si>
  <si>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</si>
  <si>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</si>
  <si>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</si>
  <si>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</si>
  <si>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</si>
  <si>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</si>
  <si>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</si>
  <si>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</si>
  <si>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</si>
  <si>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</si>
  <si>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</si>
  <si>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</si>
  <si>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</si>
  <si>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</si>
  <si>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</si>
  <si>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</si>
  <si>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</si>
  <si>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</si>
  <si>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</si>
  <si>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</si>
  <si>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</si>
  <si>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</si>
  <si>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</si>
  <si>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</si>
  <si>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</si>
  <si>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</si>
  <si>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</si>
  <si>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</si>
  <si>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</si>
  <si>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</si>
  <si>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</si>
  <si>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</si>
  <si>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</si>
  <si>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</si>
  <si>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</si>
  <si>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</si>
  <si>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</si>
  <si>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</si>
  <si>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</si>
  <si>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</si>
  <si>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</si>
  <si>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</si>
  <si>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</si>
  <si>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</si>
  <si>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</si>
  <si>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</si>
  <si>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</si>
  <si>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</si>
  <si>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</si>
  <si>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</si>
  <si>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</si>
  <si>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</si>
  <si>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</si>
  <si>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</si>
  <si>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</si>
  <si>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</si>
  <si>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</si>
  <si>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</si>
  <si>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</si>
  <si>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</si>
  <si>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</si>
  <si>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</si>
  <si>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</si>
  <si>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</si>
  <si>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</si>
  <si>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</si>
  <si>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</si>
  <si>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</si>
  <si>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</si>
  <si>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</si>
  <si>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</si>
  <si>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</si>
  <si>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</si>
  <si>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</si>
  <si>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</si>
  <si>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</si>
  <si>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</si>
  <si>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</si>
  <si>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</si>
  <si>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</si>
  <si>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</si>
  <si>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</si>
  <si>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</si>
  <si>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</si>
  <si>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</si>
  <si>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</si>
  <si>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</si>
  <si>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</si>
  <si>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</si>
  <si>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</si>
  <si>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</si>
  <si>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</si>
  <si>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</si>
  <si>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</si>
  <si>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</si>
  <si>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</si>
  <si>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</si>
  <si>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</si>
  <si>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</si>
  <si>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</si>
  <si>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</si>
  <si>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</si>
  <si>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</si>
  <si>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</si>
  <si>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</si>
  <si>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</si>
  <si>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</si>
  <si>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</si>
  <si>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</si>
  <si>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</si>
  <si>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</si>
  <si>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</si>
  <si>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</si>
  <si>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</si>
  <si>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</si>
  <si>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</si>
  <si>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</si>
  <si>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</si>
  <si>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</si>
  <si>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</si>
  <si>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</si>
  <si>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</si>
  <si>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</si>
  <si>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</si>
  <si>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</si>
  <si>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</si>
  <si>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</si>
  <si>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</si>
  <si>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</si>
  <si>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</si>
  <si>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</si>
  <si>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</si>
  <si>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</si>
  <si>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</si>
  <si>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</si>
  <si>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</si>
  <si>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</si>
  <si>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</si>
  <si>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</si>
  <si>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</si>
  <si>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</si>
  <si>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</si>
  <si>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</si>
  <si>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</si>
  <si>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</si>
  <si>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</si>
  <si>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</si>
  <si>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</si>
  <si>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</si>
  <si>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</si>
  <si>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</si>
  <si>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</si>
  <si>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</si>
  <si>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</si>
  <si>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</si>
  <si>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</si>
  <si>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</si>
  <si>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</si>
  <si>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</si>
  <si>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</si>
  <si>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</si>
  <si>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</si>
  <si>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</si>
  <si>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</si>
  <si>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</si>
  <si>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</si>
  <si>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</si>
  <si>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</si>
  <si>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</si>
  <si>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</si>
  <si>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</si>
  <si>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</si>
  <si>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</si>
  <si>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</si>
  <si>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</si>
  <si>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</si>
  <si>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</si>
  <si>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</si>
  <si>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</si>
  <si>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</si>
  <si>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</si>
  <si>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</si>
  <si>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</si>
  <si>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</si>
  <si>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</si>
  <si>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</si>
  <si>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</si>
  <si>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</si>
  <si>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</si>
  <si>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</si>
  <si>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</si>
  <si>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</si>
  <si>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</si>
  <si>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</si>
  <si>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</si>
  <si>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</si>
  <si>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</si>
  <si>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</si>
  <si>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</si>
  <si>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</si>
  <si>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</si>
  <si>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</si>
  <si>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</si>
  <si>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</si>
  <si>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</si>
  <si>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</si>
  <si>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</si>
  <si>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</si>
  <si>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</si>
  <si>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</si>
  <si>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</si>
  <si>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</si>
  <si>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</si>
  <si>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</si>
  <si>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</si>
  <si>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</si>
  <si>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</si>
  <si>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</si>
  <si>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</si>
  <si>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</si>
  <si>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</si>
  <si>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</si>
  <si>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</si>
  <si>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</si>
  <si>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</si>
  <si>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</si>
  <si>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</si>
  <si>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</si>
  <si>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</si>
  <si>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</si>
  <si>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</si>
  <si>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</si>
  <si>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</si>
  <si>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</si>
  <si>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</si>
  <si>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</si>
  <si>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</si>
  <si>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</si>
  <si>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</si>
  <si>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</si>
  <si>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</si>
  <si>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</si>
  <si>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</si>
  <si>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</si>
  <si>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</si>
  <si>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</si>
  <si>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</si>
  <si>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</si>
  <si>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</si>
  <si>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</si>
  <si>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</si>
  <si>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</si>
  <si>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</si>
  <si>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</si>
  <si>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</si>
  <si>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</si>
  <si>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</si>
  <si>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</si>
  <si>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</si>
  <si>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</si>
  <si>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</si>
  <si>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</si>
  <si>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</si>
  <si>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</si>
  <si>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</si>
  <si>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</si>
  <si>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</si>
  <si>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</si>
  <si>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</si>
  <si>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</si>
  <si>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</si>
  <si>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</si>
  <si>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</si>
  <si>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</si>
  <si>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</si>
  <si>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</si>
  <si>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</si>
  <si>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</si>
  <si>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</si>
  <si>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</si>
  <si>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</si>
  <si>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</si>
  <si>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</si>
  <si>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</si>
  <si>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</si>
  <si>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</si>
  <si>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</si>
  <si>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</si>
  <si>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</si>
  <si>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</si>
  <si>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</si>
  <si>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</si>
  <si>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</si>
  <si>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</si>
  <si>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</si>
  <si>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</si>
  <si>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</si>
  <si>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</si>
  <si>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</si>
  <si>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</si>
  <si>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</si>
  <si>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</si>
  <si>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</si>
  <si>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</si>
  <si>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</si>
  <si>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</si>
  <si>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</si>
  <si>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</si>
  <si>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</si>
  <si>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</si>
  <si>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</si>
  <si>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</si>
  <si>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</si>
  <si>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</si>
  <si>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</si>
  <si>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</si>
  <si>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</si>
  <si>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</si>
  <si>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</si>
  <si>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</si>
  <si>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</si>
  <si>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</si>
  <si>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</si>
  <si>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</si>
  <si>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</si>
  <si>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</si>
  <si>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</si>
  <si>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</si>
  <si>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</si>
  <si>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</si>
  <si>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</si>
  <si>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</si>
  <si>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</si>
  <si>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</si>
  <si>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</si>
  <si>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</si>
  <si>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</si>
  <si>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</si>
  <si>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</si>
  <si>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</si>
  <si>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</si>
  <si>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</si>
  <si>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</si>
  <si>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</si>
  <si>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</si>
  <si>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</si>
  <si>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</si>
  <si>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</si>
  <si>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</si>
  <si>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</si>
  <si>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</si>
  <si>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</si>
  <si>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</si>
  <si>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</si>
  <si>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</si>
  <si>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</si>
  <si>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</si>
  <si>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</si>
  <si>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</si>
  <si>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</si>
  <si>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</si>
  <si>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</si>
  <si>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</si>
  <si>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</si>
  <si>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</si>
  <si>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</si>
  <si>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</si>
  <si>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</si>
  <si>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</si>
  <si>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</si>
  <si>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</si>
  <si>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</si>
  <si>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</si>
  <si>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</si>
  <si>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</si>
  <si>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</si>
  <si>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</si>
  <si>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</si>
  <si>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</si>
  <si>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</si>
  <si>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</si>
  <si>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</si>
  <si>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</si>
  <si>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</si>
  <si>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</si>
  <si>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</si>
  <si>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</si>
  <si>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</si>
  <si>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</si>
  <si>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</si>
  <si>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</si>
  <si>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</si>
  <si>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</si>
  <si>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</si>
  <si>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</si>
  <si>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</si>
  <si>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</si>
  <si>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</si>
  <si>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</si>
  <si>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</si>
  <si>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</si>
  <si>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</si>
  <si>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</si>
  <si>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</si>
  <si>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</si>
  <si>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</si>
  <si>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</si>
  <si>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</si>
  <si>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</si>
  <si>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</si>
  <si>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</si>
  <si>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</si>
  <si>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</si>
  <si>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</si>
  <si>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</si>
  <si>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</si>
  <si>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</si>
  <si>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</si>
  <si>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</si>
  <si>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</si>
  <si>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</si>
  <si>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</si>
  <si>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</si>
  <si>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</si>
  <si>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</si>
  <si>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</si>
  <si>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</si>
  <si>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</si>
  <si>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</si>
  <si>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</si>
  <si>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</si>
  <si>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</si>
  <si>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</si>
  <si>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</si>
  <si>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</si>
  <si>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</si>
  <si>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</si>
  <si>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</si>
  <si>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</si>
  <si>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</si>
  <si>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</si>
  <si>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</si>
  <si>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</si>
  <si>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</si>
  <si>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</si>
  <si>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</si>
  <si>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</si>
  <si>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</si>
  <si>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</si>
  <si>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</si>
  <si>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</si>
  <si>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</si>
  <si>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</si>
  <si>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</si>
  <si>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</si>
  <si>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</si>
  <si>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</si>
  <si>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</si>
  <si>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</si>
  <si>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</si>
  <si>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</si>
  <si>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</si>
  <si>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</si>
  <si>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</si>
  <si>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</si>
  <si>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</si>
  <si>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</si>
  <si>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</si>
  <si>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</si>
  <si>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</si>
  <si>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</si>
  <si>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</si>
  <si>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</si>
  <si>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</si>
  <si>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</si>
  <si>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</si>
  <si>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</si>
  <si>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</si>
  <si>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</si>
  <si>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</si>
  <si>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</si>
  <si>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</si>
  <si>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</si>
  <si>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</si>
  <si>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</si>
  <si>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</si>
  <si>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</si>
  <si>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</si>
  <si>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</si>
  <si>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</si>
  <si>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</si>
  <si>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</si>
  <si>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</si>
  <si>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</si>
  <si>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</si>
  <si>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</si>
  <si>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</si>
  <si>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</si>
  <si>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</si>
  <si>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</si>
  <si>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</si>
  <si>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</si>
  <si>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</si>
  <si>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</si>
  <si>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</si>
  <si>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</si>
  <si>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</si>
  <si>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</si>
  <si>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</si>
  <si>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</si>
  <si>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</si>
  <si>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</si>
  <si>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</si>
  <si>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</si>
  <si>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</si>
  <si>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</si>
  <si>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</si>
  <si>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</si>
  <si>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</si>
  <si>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</si>
  <si>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</si>
  <si>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</si>
  <si>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</si>
  <si>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</si>
  <si>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</si>
  <si>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</si>
  <si>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</si>
  <si>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</si>
  <si>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</si>
  <si>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</si>
  <si>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</si>
  <si>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</si>
  <si>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</si>
  <si>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</si>
  <si>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</si>
  <si>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</si>
  <si>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</si>
  <si>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</si>
  <si>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</si>
  <si>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</si>
  <si>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</si>
  <si>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</si>
  <si>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</si>
  <si>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</si>
  <si>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</si>
  <si>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</si>
  <si>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</si>
  <si>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</si>
  <si>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</si>
  <si>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</si>
  <si>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</si>
  <si>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</si>
  <si>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</si>
  <si>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</si>
  <si>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</si>
  <si>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</si>
  <si>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</si>
  <si>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</si>
  <si>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</si>
  <si>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</si>
  <si>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</si>
  <si>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</si>
  <si>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</si>
  <si>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</si>
  <si>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</si>
  <si>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</si>
  <si>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</si>
  <si>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</si>
  <si>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</si>
  <si>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</si>
  <si>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</si>
  <si>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</si>
  <si>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</si>
  <si>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</si>
  <si>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</si>
  <si>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</si>
  <si>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</si>
  <si>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</si>
  <si>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</si>
  <si>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</si>
  <si>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</si>
  <si>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</si>
  <si>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</si>
  <si>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</si>
  <si>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</si>
  <si>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</si>
  <si>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</si>
  <si>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</si>
  <si>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</si>
  <si>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</si>
  <si>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</si>
  <si>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</si>
  <si>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</si>
  <si>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</si>
  <si>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</si>
  <si>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</si>
  <si>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</si>
  <si>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</si>
  <si>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</si>
  <si>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</si>
  <si>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</si>
  <si>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</si>
  <si>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</si>
  <si>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</si>
  <si>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</si>
  <si>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</si>
  <si>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</si>
  <si>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</si>
  <si>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</si>
  <si>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</si>
  <si>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</si>
  <si>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</si>
  <si>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</si>
  <si>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</si>
  <si>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</si>
  <si>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</si>
  <si>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</si>
  <si>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</si>
  <si>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</si>
  <si>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</si>
  <si>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</si>
  <si>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</si>
  <si>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</si>
  <si>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</si>
  <si>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</si>
  <si>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</si>
  <si>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</si>
  <si>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</si>
  <si>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</si>
  <si>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</si>
  <si>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</si>
  <si>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</si>
  <si>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</si>
  <si>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</si>
  <si>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</si>
  <si>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</si>
  <si>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</si>
  <si>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</si>
  <si>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</si>
  <si>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</si>
  <si>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</si>
  <si>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</si>
  <si>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</si>
  <si>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</si>
  <si>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</si>
  <si>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</si>
  <si>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</si>
  <si>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</si>
  <si>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</si>
  <si>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</si>
  <si>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</si>
  <si>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</si>
  <si>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</si>
  <si>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</si>
  <si>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</si>
  <si>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</si>
  <si>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</si>
  <si>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</si>
  <si>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</si>
  <si>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</si>
  <si>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</si>
  <si>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</si>
  <si>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</si>
  <si>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</si>
  <si>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</si>
  <si>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</si>
  <si>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</si>
  <si>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</si>
  <si>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</si>
  <si>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</si>
  <si>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</si>
  <si>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</si>
  <si>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</si>
  <si>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</si>
  <si>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</si>
  <si>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</si>
  <si>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</si>
  <si>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</si>
  <si>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</si>
  <si>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</si>
  <si>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</si>
  <si>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</si>
  <si>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</si>
  <si>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</si>
  <si>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</si>
  <si>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</si>
  <si>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</si>
  <si>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</si>
  <si>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</si>
  <si>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</si>
  <si>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</si>
  <si>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</si>
  <si>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</si>
  <si>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</si>
  <si>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</si>
  <si>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</si>
  <si>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</si>
  <si>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</si>
  <si>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</si>
  <si>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</si>
  <si>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</si>
  <si>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</si>
  <si>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</si>
  <si>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</si>
  <si>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</si>
  <si>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</si>
  <si>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</si>
  <si>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</si>
  <si>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</si>
  <si>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</si>
  <si>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</si>
  <si>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</si>
  <si>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</si>
  <si>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</si>
  <si>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</si>
  <si>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</si>
  <si>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</si>
  <si>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</si>
  <si>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</si>
  <si>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</si>
  <si>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</si>
  <si>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</si>
  <si>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</si>
  <si>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</si>
  <si>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</si>
  <si>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</si>
  <si>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</si>
  <si>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</si>
  <si>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</si>
  <si>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</si>
  <si>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</si>
  <si>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</si>
  <si>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</si>
  <si>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</si>
  <si>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</si>
  <si>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</si>
  <si>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</si>
  <si>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</si>
  <si>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</si>
  <si>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</si>
  <si>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</si>
  <si>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</si>
  <si>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</si>
  <si>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</si>
  <si>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</si>
  <si>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</si>
  <si>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</si>
  <si>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</si>
  <si>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</si>
  <si>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</si>
  <si>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</si>
  <si>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</si>
  <si>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</si>
  <si>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</si>
  <si>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</si>
  <si>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</si>
  <si>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</si>
  <si>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</si>
  <si>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</si>
  <si>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</si>
  <si>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</si>
  <si>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</si>
  <si>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</si>
  <si>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</si>
  <si>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</si>
  <si>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</si>
  <si>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</si>
  <si>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</si>
  <si>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</si>
  <si>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</si>
  <si>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</si>
  <si>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</si>
  <si>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</si>
  <si>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</si>
  <si>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</si>
  <si>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</si>
  <si>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</si>
  <si>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</si>
  <si>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</si>
  <si>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</si>
  <si>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</si>
  <si>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</si>
  <si>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</si>
  <si>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</si>
  <si>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</si>
  <si>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</si>
  <si>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</si>
  <si>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</si>
  <si>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</si>
  <si>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</si>
  <si>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</si>
  <si>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</si>
  <si>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</si>
  <si>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</si>
  <si>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</si>
  <si>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</si>
  <si>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</si>
  <si>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</si>
  <si>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</si>
  <si>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</si>
  <si>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</si>
  <si>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</si>
  <si>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</si>
  <si>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</si>
  <si>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</si>
  <si>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</si>
  <si>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</si>
  <si>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</si>
  <si>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</si>
  <si>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</si>
  <si>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</si>
  <si>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</si>
  <si>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</si>
  <si>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</si>
  <si>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</si>
  <si>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</si>
  <si>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</si>
  <si>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</si>
  <si>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</si>
  <si>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</si>
  <si>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</si>
  <si>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</si>
  <si>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</si>
  <si>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</si>
  <si>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</si>
  <si>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</si>
  <si>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</si>
  <si>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</si>
  <si>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</si>
  <si>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</si>
  <si>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</si>
  <si>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</si>
  <si>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</si>
  <si>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</si>
  <si>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</si>
  <si>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</si>
  <si>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</si>
  <si>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</si>
  <si>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</si>
  <si>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</si>
  <si>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</si>
  <si>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</si>
  <si>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</si>
  <si>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</si>
  <si>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</si>
  <si>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</si>
  <si>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</si>
  <si>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</si>
  <si>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</si>
  <si>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</si>
  <si>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</si>
  <si>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</si>
  <si>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</si>
  <si>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</si>
  <si>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</si>
  <si>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</si>
  <si>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</si>
  <si>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</si>
  <si>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</si>
  <si>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</si>
  <si>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</si>
  <si>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</si>
  <si>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</si>
  <si>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</si>
  <si>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</si>
  <si>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</si>
  <si>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</si>
  <si>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</si>
  <si>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</si>
  <si>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</si>
  <si>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</si>
  <si>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</si>
  <si>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</si>
  <si>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</si>
  <si>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</si>
  <si>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</si>
  <si>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</si>
  <si>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</si>
  <si>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</si>
  <si>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</si>
  <si>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</si>
  <si>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</si>
  <si>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</si>
  <si>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</si>
  <si>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</si>
  <si>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</si>
  <si>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</si>
  <si>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</si>
  <si>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</si>
  <si>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</si>
  <si>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</si>
  <si>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</si>
  <si>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</si>
  <si>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</si>
  <si>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</si>
  <si>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</si>
  <si>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</si>
  <si>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</si>
  <si>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</si>
  <si>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</si>
  <si>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</si>
  <si>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</si>
  <si>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</si>
  <si>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</si>
  <si>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</si>
  <si>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</si>
  <si>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</si>
  <si>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</si>
  <si>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</si>
  <si>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</si>
  <si>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</si>
  <si>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</si>
  <si>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</si>
  <si>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</si>
  <si>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</si>
  <si>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</si>
  <si>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</si>
  <si>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</si>
  <si>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</si>
  <si>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</si>
  <si>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</si>
  <si>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</si>
  <si>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</si>
  <si>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</si>
  <si>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</si>
  <si>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</si>
  <si>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</si>
  <si>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</si>
  <si>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</si>
  <si>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</si>
  <si>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</si>
  <si>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</si>
  <si>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</si>
  <si>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</si>
  <si>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</si>
  <si>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</si>
  <si>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</si>
  <si>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</si>
  <si>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</si>
  <si>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</si>
  <si>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</si>
  <si>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</si>
  <si>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</si>
  <si>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</si>
  <si>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</si>
  <si>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</si>
  <si>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</si>
  <si>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</si>
  <si>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</si>
  <si>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</si>
  <si>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</si>
  <si>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</si>
  <si>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</si>
  <si>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</si>
  <si>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</si>
  <si>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</si>
  <si>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</si>
  <si>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</si>
  <si>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</si>
  <si>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</si>
  <si>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</si>
  <si>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</si>
  <si>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</si>
  <si>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</si>
  <si>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</si>
  <si>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</si>
  <si>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</si>
  <si>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</si>
  <si>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</si>
  <si>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</si>
  <si>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</si>
  <si>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</si>
  <si>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</si>
  <si>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</si>
  <si>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</si>
  <si>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</si>
  <si>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</si>
  <si>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</si>
  <si>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</si>
  <si>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</si>
  <si>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</si>
  <si>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</si>
  <si>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</si>
  <si>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</si>
  <si>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</si>
  <si>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</si>
  <si>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</si>
  <si>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</si>
  <si>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</si>
  <si>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</si>
  <si>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</si>
  <si>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</si>
  <si>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</si>
  <si>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</si>
  <si>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</si>
  <si>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</si>
  <si>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</si>
  <si>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</si>
  <si>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</si>
  <si>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</si>
  <si>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</si>
  <si>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</si>
  <si>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</si>
  <si>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</si>
  <si>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</si>
  <si>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</si>
  <si>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</si>
  <si>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</si>
  <si>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</si>
  <si>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</si>
  <si>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</si>
  <si>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</si>
  <si>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</si>
  <si>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</si>
  <si>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</si>
  <si>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</si>
  <si>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</si>
  <si>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</si>
  <si>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</si>
  <si>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</si>
  <si>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</si>
  <si>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</si>
  <si>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</si>
  <si>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</si>
  <si>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</si>
  <si>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</si>
  <si>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</si>
  <si>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</si>
  <si>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</si>
  <si>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</si>
  <si>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</si>
  <si>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</si>
  <si>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</si>
  <si>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</si>
  <si>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</si>
  <si>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</si>
  <si>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</si>
  <si>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</si>
  <si>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</si>
  <si>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</si>
  <si>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</si>
  <si>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</si>
  <si>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</si>
  <si>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</si>
  <si>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</si>
  <si>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</si>
  <si>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</si>
  <si>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</si>
  <si>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</si>
  <si>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</si>
  <si>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</si>
  <si>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</si>
  <si>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</si>
  <si>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</si>
  <si>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</si>
  <si>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</si>
  <si>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</si>
  <si>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</si>
  <si>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</si>
  <si>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</si>
  <si>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</si>
  <si>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</si>
  <si>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</si>
  <si>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</si>
  <si>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</si>
  <si>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</si>
  <si>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</si>
  <si>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</si>
  <si>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</si>
  <si>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</si>
  <si>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</si>
  <si>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</si>
  <si>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</si>
  <si>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</si>
  <si>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</si>
  <si>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</si>
  <si>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</si>
  <si>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</si>
  <si>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</si>
  <si>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</si>
  <si>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</si>
  <si>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</si>
  <si>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</si>
  <si>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</si>
  <si>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</si>
  <si>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</si>
  <si>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</si>
  <si>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</si>
  <si>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</si>
  <si>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</si>
  <si>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</si>
  <si>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</si>
  <si>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</si>
  <si>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</si>
  <si>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</si>
  <si>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</si>
  <si>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</si>
  <si>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</si>
  <si>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</si>
  <si>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</si>
  <si>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</si>
  <si>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</si>
  <si>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</si>
  <si>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</si>
  <si>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</si>
  <si>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</si>
  <si>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</si>
  <si>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</si>
  <si>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</si>
  <si>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</si>
  <si>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</si>
  <si>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</si>
  <si>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</si>
  <si>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</si>
  <si>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</si>
  <si>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</si>
  <si>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</si>
  <si>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</si>
  <si>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</si>
  <si>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</si>
  <si>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</si>
  <si>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</si>
  <si>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</si>
  <si>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</si>
  <si>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</si>
  <si>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</si>
  <si>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</si>
  <si>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</si>
  <si>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</si>
  <si>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</si>
  <si>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</si>
  <si>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</si>
  <si>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</si>
  <si>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</si>
  <si>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</si>
  <si>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</si>
  <si>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</si>
  <si>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</si>
  <si>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</si>
  <si>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</si>
  <si>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</si>
  <si>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</si>
  <si>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</si>
  <si>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</si>
  <si>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</si>
  <si>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</si>
  <si>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</si>
  <si>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</si>
  <si>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</si>
  <si>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</si>
  <si>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</si>
  <si>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</si>
  <si>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</si>
  <si>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</si>
  <si>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</si>
  <si>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</si>
  <si>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</si>
  <si>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</si>
  <si>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</si>
  <si>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</si>
  <si>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</si>
  <si>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</si>
  <si>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</si>
  <si>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</si>
  <si>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</si>
  <si>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</si>
  <si>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</si>
  <si>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</si>
  <si>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</si>
  <si>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</si>
  <si>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</si>
  <si>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</si>
  <si>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</si>
  <si>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</si>
  <si>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</si>
  <si>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</si>
  <si>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</si>
  <si>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</si>
  <si>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</si>
  <si>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</si>
  <si>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</si>
  <si>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</si>
  <si>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</si>
  <si>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</si>
  <si>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</si>
  <si>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</si>
  <si>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</si>
  <si>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</si>
  <si>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</si>
  <si>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</si>
  <si>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</si>
  <si>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</si>
  <si>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</si>
  <si>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</si>
  <si>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</si>
  <si>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</si>
  <si>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</si>
  <si>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</si>
  <si>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</si>
  <si>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</si>
  <si>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</si>
  <si>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</si>
  <si>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</si>
  <si>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</si>
  <si>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</si>
  <si>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</si>
  <si>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</si>
  <si>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</si>
  <si>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</si>
  <si>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</si>
  <si>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</si>
  <si>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</si>
  <si>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</si>
  <si>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</si>
  <si>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</si>
  <si>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</si>
  <si>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</si>
  <si>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</si>
  <si>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</si>
  <si>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</si>
  <si>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</si>
  <si>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</si>
  <si>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</si>
  <si>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</si>
  <si>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</si>
  <si>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</si>
  <si>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</si>
  <si>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</si>
  <si>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</si>
  <si>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</si>
  <si>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</si>
  <si>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</si>
  <si>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</si>
  <si>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</si>
  <si>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</si>
  <si>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</si>
  <si>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</si>
  <si>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</si>
  <si>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</si>
  <si>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</si>
  <si>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</si>
  <si>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</si>
  <si>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</si>
  <si>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</si>
  <si>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</si>
  <si>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</si>
  <si>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</si>
  <si>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</si>
  <si>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</si>
  <si>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</si>
  <si>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</si>
  <si>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</si>
  <si>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</si>
  <si>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</si>
  <si>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</si>
  <si>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</si>
  <si>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</si>
  <si>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</si>
  <si>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</si>
  <si>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</si>
  <si>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</si>
  <si>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</si>
  <si>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</si>
  <si>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</si>
  <si>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</si>
  <si>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</si>
  <si>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</si>
  <si>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</si>
  <si>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</si>
  <si>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</si>
  <si>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</si>
  <si>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</si>
  <si>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</si>
  <si>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</si>
  <si>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</si>
  <si>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</si>
  <si>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</si>
  <si>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</si>
  <si>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</si>
  <si>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</si>
  <si>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</si>
  <si>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</si>
  <si>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</si>
  <si>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</si>
  <si>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</si>
  <si>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</si>
  <si>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</si>
  <si>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</si>
  <si>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</si>
  <si>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</si>
  <si>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</si>
  <si>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</si>
  <si>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</si>
  <si>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</si>
  <si>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</si>
  <si>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</si>
  <si>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</si>
  <si>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</si>
  <si>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</si>
  <si>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</si>
  <si>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</si>
  <si>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</si>
  <si>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</si>
  <si>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</si>
  <si>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</si>
  <si>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</si>
  <si>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</si>
  <si>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</si>
  <si>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</si>
  <si>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</si>
  <si>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</si>
  <si>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</si>
  <si>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</si>
  <si>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</si>
  <si>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</si>
  <si>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</si>
  <si>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</si>
  <si>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</si>
  <si>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</si>
  <si>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</si>
  <si>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</si>
  <si>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</si>
  <si>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</si>
  <si>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</si>
  <si>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</si>
  <si>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</si>
  <si>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</si>
  <si>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</si>
  <si>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</si>
  <si>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</si>
  <si>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</si>
  <si>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</si>
  <si>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</si>
  <si>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</si>
  <si>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</si>
  <si>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</si>
  <si>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</si>
  <si>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</si>
  <si>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</si>
  <si>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</si>
  <si>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</si>
  <si>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</si>
  <si>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</si>
  <si>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</si>
  <si>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</si>
  <si>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</si>
  <si>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</si>
  <si>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</si>
  <si>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</si>
  <si>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</si>
  <si>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</si>
  <si>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</si>
  <si>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</si>
  <si>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</si>
  <si>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</si>
  <si>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</si>
  <si>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</si>
  <si>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</si>
  <si>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</si>
  <si>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</si>
  <si>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</si>
  <si>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</si>
  <si>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</si>
  <si>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</si>
  <si>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</si>
  <si>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</si>
  <si>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</si>
  <si>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</si>
  <si>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</si>
  <si>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</si>
  <si>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</si>
  <si>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</si>
  <si>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</si>
  <si>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</si>
  <si>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</si>
  <si>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</si>
  <si>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</si>
  <si>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</si>
  <si>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</si>
  <si>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</si>
  <si>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</si>
  <si>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</si>
  <si>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</si>
  <si>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</si>
  <si>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</si>
  <si>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</si>
  <si>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</si>
  <si>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</si>
  <si>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</si>
  <si>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</si>
  <si>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</si>
  <si>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</si>
  <si>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</si>
  <si>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</si>
  <si>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</si>
  <si>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</si>
  <si>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</si>
  <si>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</si>
  <si>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</si>
  <si>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</si>
  <si>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</si>
  <si>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</si>
  <si>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</si>
  <si>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</si>
  <si>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</si>
  <si>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</si>
  <si>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</si>
  <si>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</si>
  <si>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</si>
  <si>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</si>
  <si>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</si>
  <si>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</si>
  <si>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</si>
  <si>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</si>
  <si>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</si>
  <si>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</si>
  <si>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</si>
  <si>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</si>
  <si>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</si>
  <si>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</si>
  <si>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</si>
  <si>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</si>
  <si>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</si>
  <si>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</si>
  <si>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</si>
  <si>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</si>
  <si>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</si>
  <si>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</si>
  <si>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</si>
  <si>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</si>
  <si>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</si>
  <si>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</si>
  <si>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</si>
  <si>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</si>
  <si>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</si>
  <si>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</si>
  <si>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</si>
  <si>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</si>
  <si>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</si>
  <si>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</si>
  <si>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</si>
  <si>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</si>
  <si>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</si>
  <si>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</si>
  <si>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</si>
  <si>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</si>
  <si>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</si>
  <si>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</si>
  <si>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</si>
  <si>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</si>
  <si>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</si>
  <si>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</si>
  <si>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</si>
  <si>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</si>
  <si>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</si>
  <si>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</si>
  <si>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</si>
  <si>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</si>
  <si>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</si>
  <si>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</si>
  <si>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</si>
  <si>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</si>
  <si>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</si>
  <si>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</si>
  <si>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</si>
  <si>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</si>
  <si>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</si>
  <si>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</si>
  <si>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</si>
  <si>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</si>
  <si>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</si>
  <si>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</si>
  <si>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</si>
  <si>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</si>
  <si>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</si>
  <si>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</si>
  <si>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</si>
  <si>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</si>
  <si>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</si>
  <si>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</si>
  <si>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</si>
  <si>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</si>
  <si>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</si>
  <si>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</si>
  <si>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</si>
  <si>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</si>
  <si>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</si>
  <si>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</si>
  <si>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</si>
  <si>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</si>
  <si>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</si>
  <si>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</si>
  <si>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</si>
  <si>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</si>
  <si>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</si>
  <si>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</si>
  <si>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</si>
  <si>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</si>
  <si>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</si>
  <si>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</si>
  <si>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</si>
  <si>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</si>
  <si>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</si>
  <si>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</si>
  <si>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</si>
  <si>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</si>
  <si>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</si>
  <si>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</si>
  <si>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</si>
  <si>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</si>
  <si>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</si>
  <si>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</si>
  <si>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</si>
  <si>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</si>
  <si>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</si>
  <si>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</si>
  <si>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</si>
  <si>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</si>
  <si>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</si>
  <si>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</si>
  <si>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</si>
  <si>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</si>
  <si>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</si>
  <si>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</si>
  <si>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</si>
  <si>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</si>
  <si>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</si>
  <si>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</si>
  <si>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</si>
  <si>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</si>
  <si>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</si>
  <si>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</si>
  <si>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</si>
  <si>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</si>
  <si>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</si>
  <si>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</si>
  <si>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</si>
  <si>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</si>
  <si>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</si>
  <si>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</si>
  <si>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</si>
  <si>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</si>
  <si>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</si>
  <si>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</si>
  <si>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</si>
  <si>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</si>
  <si>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</si>
  <si>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</si>
  <si>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</si>
  <si>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</si>
  <si>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</si>
  <si>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</si>
  <si>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</si>
  <si>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</si>
  <si>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</si>
  <si>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</si>
  <si>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</si>
  <si>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</si>
  <si>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</si>
  <si>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</si>
  <si>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</si>
  <si>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</si>
  <si>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</si>
  <si>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</si>
  <si>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</si>
  <si>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</si>
  <si>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</si>
  <si>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</si>
  <si>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</si>
  <si>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</si>
  <si>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</si>
  <si>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</si>
  <si>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</si>
  <si>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</si>
  <si>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</si>
  <si>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</si>
  <si>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</si>
  <si>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</si>
  <si>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</si>
  <si>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</si>
  <si>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</si>
  <si>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</si>
  <si>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</si>
  <si>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</si>
  <si>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</si>
  <si>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</si>
  <si>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</si>
  <si>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</si>
  <si>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</si>
  <si>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</si>
  <si>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</si>
  <si>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</si>
  <si>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</si>
  <si>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</si>
  <si>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</si>
  <si>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</si>
  <si>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</si>
  <si>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</si>
  <si>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</si>
  <si>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</si>
  <si>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</si>
  <si>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</si>
  <si>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</si>
  <si>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</si>
  <si>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</si>
  <si>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</si>
  <si>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</si>
  <si>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</si>
  <si>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</si>
  <si>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</si>
  <si>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</si>
  <si>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</si>
  <si>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</si>
  <si>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</si>
  <si>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</si>
  <si>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</si>
  <si>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</si>
  <si>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</si>
  <si>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</si>
  <si>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</si>
  <si>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</si>
  <si>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</si>
  <si>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</si>
  <si>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</si>
  <si>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</si>
  <si>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</si>
  <si>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</si>
  <si>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</si>
  <si>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</si>
  <si>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</si>
  <si>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</si>
  <si>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</si>
  <si>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</si>
  <si>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</si>
  <si>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</si>
  <si>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</si>
  <si>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</si>
  <si>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</si>
  <si>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</si>
  <si>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</si>
  <si>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</si>
  <si>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</si>
  <si>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</si>
  <si>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</si>
  <si>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</si>
  <si>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</si>
  <si>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</si>
  <si>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</si>
  <si>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</si>
  <si>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</si>
  <si>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</si>
  <si>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</si>
  <si>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</si>
  <si>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</si>
  <si>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</si>
  <si>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</si>
  <si>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</si>
  <si>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</si>
  <si>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</si>
  <si>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</si>
  <si>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</si>
  <si>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</si>
  <si>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</si>
  <si>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</si>
  <si>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</si>
  <si>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</si>
  <si>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</si>
  <si>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</si>
  <si>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</si>
  <si>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</si>
  <si>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</si>
  <si>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</si>
  <si>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</si>
  <si>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</si>
  <si>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</si>
  <si>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</si>
  <si>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</si>
  <si>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</si>
  <si>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</si>
  <si>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</si>
  <si>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</si>
  <si>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</si>
  <si>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</si>
  <si>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</si>
  <si>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</si>
  <si>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</si>
  <si>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</si>
  <si>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</si>
  <si>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</si>
  <si>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</si>
  <si>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</si>
  <si>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</si>
  <si>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</si>
  <si>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</si>
  <si>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</si>
  <si>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</si>
  <si>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</si>
  <si>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</si>
  <si>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</si>
  <si>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</si>
  <si>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</si>
  <si>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</si>
  <si>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</si>
  <si>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</si>
  <si>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</si>
  <si>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</si>
  <si>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</si>
  <si>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</si>
  <si>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</si>
  <si>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</si>
  <si>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</si>
  <si>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</si>
  <si>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</si>
  <si>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</si>
  <si>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</si>
  <si>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</si>
  <si>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</si>
  <si>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</si>
  <si>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</si>
  <si>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</si>
  <si>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</si>
  <si>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</si>
  <si>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</si>
  <si>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</si>
  <si>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</si>
  <si>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</si>
  <si>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</si>
  <si>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</si>
  <si>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</si>
  <si>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</si>
  <si>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</si>
  <si>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</si>
  <si>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</si>
  <si>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</si>
  <si>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</si>
  <si>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</si>
  <si>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</si>
  <si>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</si>
  <si>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</si>
  <si>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</si>
  <si>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</si>
  <si>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</si>
  <si>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</si>
  <si>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</si>
  <si>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</si>
  <si>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</si>
  <si>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</si>
  <si>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</si>
  <si>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</si>
  <si>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</si>
  <si>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</si>
  <si>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</si>
  <si>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</si>
  <si>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</si>
  <si>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</si>
  <si>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</si>
  <si>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</si>
  <si>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</si>
  <si>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</si>
  <si>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</si>
  <si>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</si>
  <si>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</si>
  <si>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</si>
  <si>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</si>
  <si>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</si>
  <si>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</si>
  <si>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</si>
  <si>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</si>
  <si>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</si>
  <si>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</si>
  <si>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</si>
  <si>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</si>
  <si>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</si>
  <si>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</si>
  <si>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</si>
  <si>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</si>
  <si>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</si>
  <si>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</si>
  <si>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</si>
  <si>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</si>
  <si>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</si>
  <si>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</si>
  <si>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</si>
  <si>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</si>
  <si>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</si>
  <si>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</si>
  <si>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</si>
  <si>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</si>
  <si>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</si>
  <si>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</si>
  <si>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</si>
  <si>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</si>
  <si>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</si>
  <si>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</si>
  <si>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</si>
  <si>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</si>
  <si>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</si>
  <si>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</si>
  <si>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</si>
  <si>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</si>
  <si>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</si>
  <si>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</si>
  <si>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</si>
  <si>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</si>
  <si>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</si>
  <si>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</si>
  <si>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</si>
  <si>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</si>
  <si>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</si>
  <si>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</si>
  <si>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</si>
  <si>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</si>
  <si>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</si>
  <si>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</si>
  <si>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</si>
  <si>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</si>
  <si>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</si>
  <si>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</si>
  <si>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</si>
  <si>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</si>
  <si>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</si>
  <si>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</si>
  <si>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</si>
  <si>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</si>
  <si>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</si>
  <si>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</si>
  <si>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</si>
  <si>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</si>
  <si>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</si>
  <si>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</si>
  <si>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</si>
  <si>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</si>
  <si>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</si>
  <si>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</si>
  <si>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</si>
  <si>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</si>
  <si>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</si>
  <si>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</si>
  <si>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</si>
  <si>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</si>
  <si>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</si>
  <si>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</si>
  <si>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</si>
  <si>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</si>
  <si>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</si>
  <si>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</si>
  <si>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</si>
  <si>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</si>
  <si>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</si>
  <si>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</si>
  <si>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</si>
  <si>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</si>
  <si>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</si>
  <si>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</si>
  <si>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</si>
  <si>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</si>
  <si>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</si>
  <si>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</si>
  <si>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</si>
  <si>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</si>
  <si>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</si>
  <si>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</si>
  <si>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</si>
  <si>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</si>
  <si>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</si>
  <si>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</si>
  <si>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</si>
  <si>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</si>
  <si>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</si>
  <si>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</si>
  <si>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</si>
  <si>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</si>
  <si>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</si>
  <si>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</si>
  <si>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</si>
  <si>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</si>
  <si>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</si>
  <si>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</si>
  <si>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</si>
  <si>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</si>
  <si>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</si>
  <si>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</si>
  <si>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</si>
  <si>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</si>
  <si>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</si>
  <si>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</si>
  <si>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</si>
  <si>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</si>
  <si>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</si>
  <si>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</si>
  <si>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</si>
  <si>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</si>
  <si>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</si>
  <si>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</si>
  <si>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</si>
  <si>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</si>
  <si>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</si>
  <si>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</si>
  <si>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</si>
  <si>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</si>
  <si>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</si>
  <si>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</si>
  <si>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</si>
  <si>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</si>
  <si>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</si>
  <si>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</si>
  <si>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</si>
  <si>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</si>
  <si>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</si>
  <si>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</si>
  <si>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</si>
  <si>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</si>
  <si>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</si>
  <si>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</si>
  <si>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</si>
  <si>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</si>
  <si>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</si>
  <si>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</si>
  <si>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</si>
  <si>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</si>
  <si>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</si>
  <si>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</si>
  <si>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</si>
  <si>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</si>
  <si>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</si>
  <si>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</si>
  <si>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</si>
  <si>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</si>
  <si>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</si>
  <si>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</si>
  <si>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</si>
  <si>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</si>
  <si>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</si>
  <si>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</si>
  <si>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</si>
  <si>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</si>
  <si>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</si>
  <si>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</si>
  <si>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</si>
  <si>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</si>
  <si>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</si>
  <si>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</si>
  <si>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</si>
  <si>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</si>
  <si>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</si>
  <si>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</si>
  <si>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</si>
  <si>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</si>
  <si>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</si>
  <si>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</si>
  <si>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</si>
  <si>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</si>
  <si>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</si>
  <si>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</si>
  <si>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</si>
  <si>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</si>
  <si>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</si>
  <si>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</si>
  <si>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</si>
  <si>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</si>
  <si>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</si>
  <si>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</si>
  <si>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</si>
  <si>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</si>
  <si>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</si>
  <si>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</si>
  <si>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</si>
  <si>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</si>
  <si>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</si>
  <si>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</si>
  <si>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</si>
  <si>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</si>
  <si>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</si>
  <si>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</si>
  <si>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</si>
  <si>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</si>
  <si>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</si>
  <si>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</si>
  <si>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</si>
  <si>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</si>
  <si>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</si>
  <si>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</si>
  <si>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</si>
  <si>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</si>
  <si>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</si>
  <si>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</si>
  <si>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</si>
  <si>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</si>
  <si>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</si>
  <si>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</si>
  <si>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</si>
  <si>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</si>
  <si>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</si>
  <si>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</si>
  <si>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</si>
  <si>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</si>
  <si>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</si>
  <si>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</si>
  <si>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</si>
  <si>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</si>
  <si>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</si>
  <si>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</si>
  <si>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</si>
  <si>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</si>
  <si>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</si>
  <si>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</si>
  <si>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</si>
  <si>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</si>
  <si>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</si>
  <si>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</si>
  <si>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</si>
  <si>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</si>
  <si>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</si>
  <si>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</si>
  <si>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</si>
  <si>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</si>
  <si>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</si>
  <si>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</si>
  <si>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</si>
  <si>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</si>
  <si>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</si>
  <si>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</si>
  <si>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</si>
  <si>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</si>
  <si>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</si>
  <si>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</si>
  <si>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</si>
  <si>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</si>
  <si>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</si>
  <si>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</si>
  <si>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</si>
  <si>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</si>
  <si>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</si>
  <si>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</si>
  <si>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</si>
  <si>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</si>
  <si>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</si>
  <si>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</si>
  <si>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</si>
  <si>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</si>
  <si>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</si>
  <si>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</si>
  <si>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</si>
  <si>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</si>
  <si>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</si>
  <si>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</si>
  <si>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</si>
  <si>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</si>
  <si>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</si>
  <si>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</si>
  <si>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</si>
  <si>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</si>
  <si>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</si>
  <si>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</si>
  <si>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</si>
  <si>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</si>
  <si>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</si>
  <si>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</si>
  <si>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</si>
  <si>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</si>
  <si>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</si>
  <si>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</si>
  <si>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</si>
  <si>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</si>
  <si>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</si>
  <si>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</si>
  <si>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</si>
  <si>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</si>
  <si>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</si>
  <si>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</si>
  <si>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</si>
  <si>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</si>
  <si>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</si>
  <si>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</si>
  <si>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</si>
  <si>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</si>
  <si>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</si>
  <si>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</si>
  <si>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</si>
  <si>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</si>
  <si>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</si>
  <si>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</si>
  <si>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</si>
  <si>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</si>
  <si>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</si>
  <si>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</si>
  <si>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</si>
  <si>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</si>
  <si>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</si>
  <si>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</si>
  <si>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</si>
  <si>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</si>
  <si>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</si>
  <si>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</si>
  <si>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</si>
  <si>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</si>
  <si>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</si>
  <si>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</si>
  <si>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</si>
  <si>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</si>
  <si>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</si>
  <si>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</si>
  <si>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</si>
  <si>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</si>
  <si>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</si>
  <si>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</si>
  <si>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</si>
  <si>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</si>
  <si>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</si>
  <si>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</si>
  <si>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</si>
  <si>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</si>
  <si>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</si>
  <si>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</si>
  <si>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</si>
  <si>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</si>
  <si>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</si>
  <si>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</si>
  <si>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</si>
  <si>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</si>
  <si>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</si>
  <si>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</si>
  <si>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</si>
  <si>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</si>
  <si>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</si>
  <si>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</si>
  <si>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</si>
  <si>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</si>
  <si>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</si>
  <si>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</si>
  <si>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</si>
  <si>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</si>
  <si>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</si>
  <si>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</si>
  <si>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</si>
  <si>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</si>
  <si>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</si>
  <si>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</si>
  <si>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</si>
  <si>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</si>
  <si>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</si>
  <si>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</si>
  <si>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</si>
  <si>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</si>
  <si>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</si>
  <si>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</si>
  <si>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</si>
  <si>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</si>
  <si>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</si>
  <si>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</si>
  <si>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</si>
  <si>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</si>
  <si>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</si>
  <si>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</si>
  <si>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</si>
  <si>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</si>
  <si>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</si>
  <si>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</si>
  <si>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</si>
  <si>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</si>
  <si>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</si>
  <si>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</si>
  <si>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</si>
  <si>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</si>
  <si>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</si>
  <si>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</si>
  <si>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</si>
  <si>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</si>
  <si>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</si>
  <si>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</si>
  <si>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</si>
  <si>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</si>
  <si>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</si>
  <si>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</si>
  <si>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</si>
  <si>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</si>
  <si>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</si>
  <si>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</si>
  <si>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</si>
  <si>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</si>
  <si>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</si>
  <si>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</si>
  <si>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</si>
  <si>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</si>
  <si>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</si>
  <si>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</si>
  <si>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</si>
  <si>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</si>
  <si>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</si>
  <si>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</si>
  <si>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</si>
  <si>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</si>
  <si>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</si>
  <si>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</si>
  <si>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</si>
  <si>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</si>
  <si>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</si>
  <si>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</si>
  <si>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</si>
  <si>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</si>
  <si>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</si>
  <si>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</si>
  <si>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</si>
  <si>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</si>
  <si>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</si>
  <si>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</si>
  <si>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</si>
  <si>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</si>
  <si>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</si>
  <si>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</si>
  <si>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</si>
  <si>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</si>
  <si>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</si>
  <si>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</si>
  <si>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</si>
  <si>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</si>
  <si>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</si>
  <si>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</si>
  <si>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</si>
  <si>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</si>
  <si>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</si>
  <si>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</si>
  <si>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</si>
  <si>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</si>
  <si>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</si>
  <si>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</si>
  <si>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</si>
  <si>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</si>
  <si>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</si>
  <si>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</si>
  <si>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</si>
  <si>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</si>
  <si>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</si>
  <si>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</si>
  <si>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</si>
  <si>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</si>
  <si>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</si>
  <si>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</si>
  <si>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</si>
  <si>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</si>
  <si>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</si>
  <si>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</si>
  <si>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</si>
  <si>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</si>
  <si>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</si>
  <si>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</si>
  <si>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</si>
  <si>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</si>
  <si>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</si>
  <si>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</si>
  <si>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</si>
  <si>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</si>
  <si>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</si>
  <si>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</si>
  <si>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</si>
  <si>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</si>
  <si>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</si>
  <si>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</si>
  <si>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</si>
  <si>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</si>
  <si>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</si>
  <si>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</si>
  <si>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</si>
  <si>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</si>
  <si>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</si>
  <si>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</si>
  <si>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</si>
  <si>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</si>
  <si>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</si>
  <si>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</si>
  <si>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</si>
  <si>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</si>
  <si>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</si>
  <si>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</si>
  <si>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</si>
  <si>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</si>
  <si>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</si>
  <si>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</si>
  <si>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</si>
  <si>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</si>
  <si>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</si>
  <si>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</si>
  <si>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</si>
  <si>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</si>
  <si>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</si>
  <si>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</si>
  <si>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</si>
  <si>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</si>
  <si>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</si>
  <si>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</si>
  <si>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</si>
  <si>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</si>
  <si>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</si>
  <si>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</si>
  <si>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</si>
  <si>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</si>
  <si>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</si>
  <si>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</si>
  <si>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</si>
  <si>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</si>
  <si>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</si>
  <si>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</si>
  <si>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</si>
  <si>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</si>
  <si>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</si>
  <si>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</si>
  <si>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</si>
  <si>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</si>
  <si>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</si>
  <si>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</si>
  <si>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</si>
  <si>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</si>
  <si>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</si>
  <si>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</si>
  <si>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</si>
  <si>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</si>
  <si>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</si>
  <si>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</si>
  <si>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</si>
  <si>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</si>
  <si>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</si>
  <si>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</si>
  <si>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</si>
  <si>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</si>
  <si>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</si>
  <si>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</si>
  <si>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</si>
  <si>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</si>
  <si>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</si>
  <si>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</si>
  <si>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</si>
  <si>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</si>
  <si>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</si>
  <si>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</si>
  <si>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</si>
  <si>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</si>
  <si>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</si>
  <si>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</si>
  <si>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</si>
  <si>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</si>
  <si>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</si>
  <si>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</si>
  <si>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</si>
  <si>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</si>
  <si>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</si>
  <si>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</si>
  <si>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</si>
  <si>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</si>
  <si>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</si>
  <si>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</si>
  <si>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</si>
  <si>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</si>
  <si>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</si>
  <si>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</si>
  <si>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</si>
  <si>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</si>
  <si>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</si>
  <si>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</si>
  <si>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</si>
  <si>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</si>
  <si>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</si>
  <si>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</si>
  <si>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</si>
  <si>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</si>
  <si>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</si>
  <si>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</si>
  <si>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</si>
  <si>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</si>
  <si>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</si>
  <si>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</si>
  <si>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</si>
  <si>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</si>
  <si>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</si>
  <si>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</si>
  <si>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</si>
  <si>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</si>
  <si>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</si>
  <si>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</si>
  <si>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</si>
  <si>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</si>
  <si>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</si>
  <si>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</si>
  <si>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</si>
  <si>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</si>
  <si>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</si>
  <si>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</si>
  <si>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</si>
  <si>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</si>
  <si>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</si>
  <si>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</si>
  <si>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</si>
  <si>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</si>
  <si>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</si>
  <si>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</si>
  <si>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</si>
  <si>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</si>
  <si>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</si>
  <si>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</si>
  <si>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</si>
  <si>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</si>
  <si>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</si>
  <si>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</si>
  <si>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</si>
  <si>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</si>
  <si>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</si>
  <si>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</si>
  <si>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</si>
  <si>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</si>
  <si>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</si>
  <si>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</si>
  <si>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</si>
  <si>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</si>
  <si>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</si>
  <si>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</si>
  <si>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</si>
  <si>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</si>
  <si>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</si>
  <si>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</si>
  <si>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</si>
  <si>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</si>
  <si>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</si>
  <si>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</si>
  <si>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</si>
  <si>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</si>
  <si>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</si>
  <si>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</si>
  <si>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</si>
  <si>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</si>
  <si>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</si>
  <si>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</si>
  <si>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</si>
  <si>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</si>
  <si>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</si>
  <si>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</si>
  <si>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</si>
  <si>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</si>
  <si>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</si>
  <si>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</si>
  <si>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</si>
  <si>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</si>
  <si>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</si>
  <si>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</si>
  <si>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</si>
  <si>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</si>
  <si>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</si>
  <si>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</si>
  <si>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</si>
  <si>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</si>
  <si>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</si>
  <si>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</si>
  <si>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</si>
  <si>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</si>
  <si>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</si>
  <si>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</si>
  <si>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</si>
  <si>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</si>
  <si>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</si>
  <si>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</si>
  <si>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</si>
  <si>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</si>
  <si>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</si>
  <si>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</si>
  <si>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</si>
  <si>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</si>
  <si>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</si>
  <si>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</si>
  <si>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</si>
  <si>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</si>
  <si>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</si>
  <si>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</si>
  <si>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</si>
  <si>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</si>
  <si>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</si>
  <si>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</si>
  <si>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</si>
  <si>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</si>
  <si>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</si>
  <si>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</si>
  <si>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</si>
  <si>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</si>
  <si>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</si>
  <si>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</si>
  <si>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</si>
  <si>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</si>
  <si>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</si>
  <si>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</si>
  <si>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</si>
  <si>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</si>
  <si>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</si>
  <si>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</si>
  <si>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</si>
  <si>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</si>
  <si>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</si>
  <si>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</si>
  <si>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</si>
  <si>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</si>
  <si>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</si>
  <si>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</si>
  <si>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</si>
  <si>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</si>
  <si>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</si>
  <si>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</si>
  <si>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</si>
  <si>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</si>
  <si>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</si>
  <si>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</si>
  <si>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</si>
  <si>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</si>
  <si>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</si>
  <si>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</si>
  <si>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</si>
  <si>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</si>
  <si>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</si>
  <si>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</si>
  <si>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</si>
  <si>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</si>
  <si>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</si>
  <si>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</si>
  <si>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</si>
  <si>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</si>
  <si>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</si>
  <si>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</si>
  <si>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</si>
  <si>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</si>
  <si>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</si>
  <si>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</si>
  <si>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</si>
  <si>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</si>
  <si>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</si>
  <si>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</si>
  <si>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</si>
  <si>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</si>
  <si>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</si>
  <si>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</si>
  <si>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</si>
  <si>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</si>
  <si>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</si>
  <si>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</si>
  <si>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</si>
  <si>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</si>
  <si>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</si>
  <si>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</si>
  <si>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</si>
  <si>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</si>
  <si>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</si>
  <si>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</si>
  <si>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</si>
  <si>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</si>
  <si>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</si>
  <si>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</si>
  <si>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</si>
  <si>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</si>
  <si>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</si>
  <si>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</si>
  <si>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</si>
  <si>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</si>
  <si>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</si>
  <si>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</si>
  <si>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</si>
  <si>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</si>
  <si>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</si>
  <si>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</si>
  <si>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</si>
  <si>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</si>
  <si>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</si>
  <si>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</si>
  <si>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</si>
  <si>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</si>
  <si>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</si>
  <si>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</si>
  <si>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</si>
  <si>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</si>
  <si>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</si>
  <si>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</si>
  <si>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</si>
  <si>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</si>
  <si>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</si>
  <si>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</si>
  <si>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</si>
  <si>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</si>
  <si>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</si>
  <si>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</si>
  <si>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</si>
  <si>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</si>
  <si>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</si>
  <si>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</si>
  <si>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</si>
  <si>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</si>
  <si>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</si>
  <si>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</si>
  <si>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</si>
  <si>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</si>
  <si>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</si>
  <si>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</si>
  <si>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</si>
  <si>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</si>
  <si>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</si>
  <si>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</si>
  <si>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</si>
  <si>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</si>
  <si>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</si>
  <si>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</si>
  <si>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</si>
  <si>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</si>
  <si>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</si>
  <si>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</si>
  <si>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</si>
  <si>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</si>
  <si>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</si>
  <si>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</si>
  <si>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</si>
  <si>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</si>
  <si>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</si>
  <si>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</si>
  <si>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</si>
  <si>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</si>
  <si>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</si>
  <si>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</si>
  <si>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</si>
  <si>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</si>
  <si>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</si>
  <si>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</si>
  <si>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</si>
  <si>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</si>
  <si>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</si>
  <si>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</si>
  <si>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</si>
  <si>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</si>
  <si>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</si>
  <si>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</si>
  <si>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</si>
  <si>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</si>
  <si>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</si>
  <si>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</si>
  <si>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</si>
  <si>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</si>
  <si>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</si>
  <si>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</si>
  <si>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</si>
  <si>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</si>
  <si>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</si>
  <si>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</si>
  <si>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</si>
  <si>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</si>
  <si>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</si>
  <si>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</si>
  <si>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</si>
  <si>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</si>
  <si>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</si>
  <si>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</si>
  <si>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</si>
  <si>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</si>
  <si>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</si>
  <si>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</si>
  <si>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</si>
  <si>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</si>
  <si>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</si>
  <si>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</si>
  <si>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</si>
  <si>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</si>
  <si>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</si>
  <si>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</si>
  <si>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</si>
  <si>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</si>
  <si>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</si>
  <si>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</si>
  <si>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</si>
  <si>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</si>
  <si>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</si>
  <si>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</si>
  <si>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</si>
  <si>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</si>
  <si>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</si>
  <si>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</si>
  <si>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</si>
  <si>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</si>
  <si>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</si>
  <si>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</si>
  <si>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</si>
  <si>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</si>
  <si>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</si>
  <si>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</si>
  <si>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</si>
  <si>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</si>
  <si>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</si>
  <si>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</si>
  <si>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</si>
  <si>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</si>
  <si>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</si>
  <si>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</si>
  <si>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</si>
  <si>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</si>
  <si>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</si>
  <si>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</si>
  <si>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</si>
  <si>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</si>
  <si>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</si>
  <si>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</si>
  <si>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</si>
  <si>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</si>
  <si>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</si>
  <si>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</si>
  <si>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</si>
  <si>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</si>
  <si>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</si>
  <si>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</si>
  <si>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</si>
  <si>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</si>
  <si>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</si>
  <si>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</si>
  <si>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</si>
  <si>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</si>
  <si>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</si>
  <si>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</si>
  <si>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</si>
  <si>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</si>
  <si>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</si>
  <si>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</si>
  <si>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</si>
  <si>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</si>
  <si>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</si>
  <si>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</si>
  <si>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</si>
  <si>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</si>
  <si>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</si>
  <si>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</si>
  <si>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</si>
  <si>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</si>
  <si>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</si>
  <si>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</si>
  <si>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</si>
  <si>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</si>
  <si>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</si>
  <si>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</si>
  <si>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</si>
  <si>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</si>
  <si>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</si>
  <si>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</si>
  <si>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</si>
  <si>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</si>
  <si>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</si>
  <si>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</si>
  <si>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</si>
  <si>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</si>
  <si>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</si>
  <si>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</si>
  <si>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</si>
  <si>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</si>
  <si>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</si>
  <si>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</si>
  <si>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</si>
  <si>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</si>
  <si>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</si>
  <si>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</si>
  <si>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</si>
  <si>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</si>
  <si>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</si>
  <si>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</si>
  <si>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</si>
  <si>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</si>
  <si>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</si>
  <si>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</si>
  <si>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</si>
  <si>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</si>
  <si>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</si>
  <si>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</si>
  <si>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</si>
  <si>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</si>
  <si>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</si>
  <si>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</si>
  <si>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</si>
  <si>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</si>
  <si>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</si>
  <si>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</si>
  <si>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</si>
  <si>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</si>
  <si>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</si>
  <si>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</si>
  <si>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</si>
  <si>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</si>
  <si>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</si>
  <si>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</si>
  <si>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</si>
  <si>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</si>
  <si>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</si>
  <si>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</si>
  <si>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</si>
  <si>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</si>
  <si>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</si>
  <si>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</si>
  <si>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</si>
  <si>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</si>
  <si>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</si>
  <si>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</si>
  <si>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</si>
  <si>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</si>
  <si>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</si>
  <si>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</si>
  <si>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</si>
  <si>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</si>
  <si>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</si>
  <si>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</si>
  <si>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</si>
  <si>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</si>
  <si>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</si>
  <si>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</si>
  <si>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</si>
  <si>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</si>
  <si>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</si>
  <si>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</si>
  <si>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</si>
  <si>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</si>
  <si>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</si>
  <si>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</si>
  <si>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</si>
  <si>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</si>
  <si>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</si>
  <si>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</si>
  <si>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</si>
  <si>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</si>
  <si>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</si>
  <si>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</si>
  <si>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</si>
  <si>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</si>
  <si>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</si>
  <si>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</si>
  <si>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</si>
  <si>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</si>
  <si>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</si>
  <si>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</si>
  <si>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</si>
  <si>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</si>
  <si>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</si>
  <si>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</si>
  <si>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</si>
  <si>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</si>
  <si>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</si>
  <si>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</si>
  <si>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</si>
  <si>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</si>
  <si>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</si>
  <si>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</si>
  <si>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</si>
  <si>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</si>
  <si>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</si>
  <si>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</si>
  <si>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</si>
  <si>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</si>
  <si>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</si>
  <si>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</si>
  <si>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</si>
  <si>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</si>
  <si>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</si>
  <si>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</si>
  <si>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</si>
  <si>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</si>
  <si>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</si>
  <si>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</si>
  <si>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</si>
  <si>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</si>
  <si>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</si>
  <si>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</si>
  <si>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</si>
  <si>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</si>
  <si>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</si>
  <si>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</si>
  <si>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</si>
  <si>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</si>
  <si>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</si>
  <si>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</si>
  <si>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</si>
  <si>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</si>
  <si>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</si>
  <si>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</si>
  <si>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</si>
  <si>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</si>
  <si>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</si>
  <si>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</si>
  <si>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</si>
  <si>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</si>
  <si>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</si>
  <si>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</si>
  <si>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</si>
  <si>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</si>
  <si>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</si>
  <si>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</si>
  <si>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</si>
  <si>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</si>
  <si>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</si>
  <si>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</si>
  <si>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</si>
  <si>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</si>
  <si>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</si>
  <si>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</si>
  <si>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</si>
  <si>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</si>
  <si>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</si>
  <si>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</si>
  <si>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</si>
  <si>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</si>
  <si>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</si>
  <si>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</si>
  <si>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</si>
  <si>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</si>
  <si>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</si>
  <si>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</si>
  <si>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</si>
  <si>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</si>
  <si>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</si>
  <si>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</si>
  <si>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</si>
  <si>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</si>
  <si>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</si>
  <si>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</si>
  <si>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</si>
  <si>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</si>
  <si>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</si>
  <si>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</si>
  <si>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</si>
  <si>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</si>
  <si>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</si>
  <si>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</si>
  <si>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</si>
  <si>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</si>
  <si>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</si>
  <si>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</si>
  <si>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</si>
  <si>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</si>
  <si>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</si>
  <si>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</si>
  <si>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</si>
  <si>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</si>
  <si>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</si>
  <si>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</si>
  <si>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</si>
  <si>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</si>
  <si>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</si>
  <si>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</si>
  <si>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</si>
  <si>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</si>
  <si>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</si>
  <si>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</si>
  <si>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</si>
  <si>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</si>
  <si>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</si>
  <si>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</si>
  <si>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</si>
  <si>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</si>
  <si>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</si>
  <si>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</si>
  <si>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</si>
  <si>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</si>
  <si>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</si>
  <si>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</si>
  <si>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</si>
  <si>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</si>
  <si>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</si>
  <si>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</si>
  <si>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</si>
  <si>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</si>
  <si>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</si>
  <si>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</si>
  <si>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</si>
  <si>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</si>
  <si>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</si>
  <si>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</si>
  <si>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</si>
  <si>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</si>
  <si>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</si>
  <si>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</si>
  <si>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</si>
  <si>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</si>
  <si>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</si>
  <si>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</si>
  <si>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</si>
  <si>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</si>
  <si>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</si>
  <si>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</si>
  <si>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</si>
  <si>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</si>
  <si>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</si>
  <si>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</si>
  <si>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</si>
  <si>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</si>
  <si>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</si>
  <si>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</si>
  <si>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</si>
  <si>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</si>
  <si>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</si>
  <si>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</si>
  <si>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</si>
  <si>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</si>
  <si>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</si>
  <si>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</si>
  <si>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</si>
  <si>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</si>
  <si>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</si>
  <si>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</si>
  <si>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</si>
  <si>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</si>
  <si>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</si>
  <si>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</si>
  <si>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</si>
  <si>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</si>
  <si>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</si>
  <si>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</si>
  <si>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</si>
  <si>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</si>
  <si>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</si>
  <si>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</si>
  <si>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</si>
  <si>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</si>
  <si>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</si>
  <si>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</si>
  <si>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</si>
  <si>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</si>
  <si>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</si>
  <si>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</si>
  <si>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</si>
  <si>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</si>
  <si>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</si>
  <si>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</si>
  <si>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</si>
  <si>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</si>
  <si>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</si>
  <si>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</si>
  <si>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</si>
  <si>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</si>
  <si>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</si>
  <si>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</si>
  <si>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</si>
  <si>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</si>
  <si>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</si>
  <si>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</si>
  <si>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</si>
  <si>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</si>
  <si>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</si>
  <si>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</si>
  <si>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</si>
  <si>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</si>
  <si>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</si>
  <si>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</si>
  <si>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</si>
  <si>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</si>
  <si>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</si>
  <si>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</si>
  <si>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</si>
  <si>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</si>
  <si>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</si>
  <si>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</si>
  <si>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</si>
  <si>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</si>
  <si>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</si>
  <si>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</si>
  <si>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</si>
  <si>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</si>
  <si>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</si>
  <si>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</si>
  <si>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</si>
  <si>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</si>
  <si>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</si>
  <si>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</si>
  <si>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</si>
  <si>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</si>
  <si>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</si>
  <si>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</si>
  <si>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</si>
  <si>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</si>
  <si>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</si>
  <si>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</si>
  <si>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</si>
  <si>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</si>
  <si>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</si>
  <si>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</si>
  <si>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</si>
  <si>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</si>
  <si>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</si>
  <si>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</si>
  <si>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</si>
  <si>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</si>
  <si>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</si>
  <si>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</si>
  <si>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</si>
  <si>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</si>
  <si>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</si>
  <si>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</si>
  <si>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</si>
  <si>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</si>
  <si>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</si>
  <si>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</si>
  <si>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</si>
  <si>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</si>
  <si>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</si>
  <si>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</si>
  <si>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</si>
  <si>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</si>
  <si>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</si>
  <si>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</si>
  <si>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</si>
  <si>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</si>
  <si>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</si>
  <si>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</si>
  <si>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</si>
  <si>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</si>
  <si>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</si>
  <si>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</si>
  <si>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</si>
  <si>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</si>
  <si>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</si>
  <si>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</si>
  <si>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</si>
  <si>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</si>
  <si>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</si>
  <si>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</si>
  <si>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</si>
  <si>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</si>
  <si>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</si>
  <si>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</si>
  <si>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</si>
  <si>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</si>
  <si>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</si>
  <si>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</si>
  <si>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</si>
  <si>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</si>
  <si>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</si>
  <si>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</si>
  <si>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</si>
  <si>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</si>
  <si>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</si>
  <si>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</si>
  <si>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</si>
  <si>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</si>
  <si>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</si>
  <si>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</si>
  <si>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</si>
  <si>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</si>
  <si>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</si>
  <si>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</si>
  <si>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</si>
  <si>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</si>
  <si>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</si>
  <si>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</si>
  <si>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</si>
  <si>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</si>
  <si>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</si>
  <si>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</si>
  <si>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</si>
  <si>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</si>
  <si>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</si>
  <si>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</si>
  <si>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</si>
  <si>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</si>
  <si>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</si>
  <si>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</si>
  <si>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</si>
  <si>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</si>
  <si>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</si>
  <si>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</si>
  <si>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</si>
  <si>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</si>
  <si>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</si>
  <si>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</si>
  <si>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</si>
  <si>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</si>
  <si>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</si>
  <si>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</si>
  <si>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</si>
  <si>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</si>
  <si>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</si>
  <si>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</si>
  <si>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</si>
  <si>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</si>
  <si>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</si>
  <si>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</si>
  <si>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</si>
  <si>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</si>
  <si>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</si>
  <si>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</si>
  <si>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</si>
  <si>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</si>
  <si>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</si>
  <si>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</si>
  <si>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</si>
  <si>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</si>
  <si>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</si>
  <si>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</si>
  <si>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</si>
  <si>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</si>
  <si>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</si>
  <si>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</si>
  <si>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</si>
  <si>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</si>
  <si>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</si>
  <si>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</si>
  <si>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</si>
  <si>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</si>
  <si>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</si>
  <si>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</si>
  <si>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</si>
  <si>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</si>
  <si>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</si>
  <si>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</si>
  <si>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</si>
  <si>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</si>
  <si>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</si>
  <si>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</si>
  <si>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</si>
  <si>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</si>
  <si>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</si>
  <si>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</si>
  <si>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</si>
  <si>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</si>
  <si>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</si>
  <si>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</si>
  <si>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</si>
  <si>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</si>
  <si>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</si>
  <si>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</si>
  <si>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</si>
  <si>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</si>
  <si>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</si>
  <si>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</si>
  <si>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</si>
  <si>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</si>
  <si>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</si>
  <si>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</si>
  <si>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</si>
  <si>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</si>
  <si>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</si>
  <si>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</si>
  <si>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</si>
  <si>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</si>
  <si>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</si>
  <si>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</si>
  <si>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</si>
  <si>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</si>
  <si>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</si>
  <si>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</si>
  <si>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</si>
  <si>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</si>
  <si>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</si>
  <si>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</si>
  <si>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</si>
  <si>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</si>
  <si>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</si>
  <si>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</si>
  <si>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</si>
  <si>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</si>
  <si>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</si>
  <si>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</si>
  <si>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</si>
  <si>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</si>
  <si>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</si>
  <si>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</si>
  <si>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</si>
  <si>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</si>
  <si>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</si>
  <si>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</si>
  <si>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</si>
  <si>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</si>
  <si>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</si>
  <si>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</si>
  <si>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</si>
  <si>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</si>
  <si>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</si>
  <si>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</si>
  <si>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</si>
  <si>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</si>
  <si>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</si>
  <si>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</si>
  <si>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</si>
  <si>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</si>
  <si>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</si>
  <si>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</si>
  <si>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</si>
  <si>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</si>
  <si>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</si>
  <si>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</si>
  <si>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</si>
  <si>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</si>
  <si>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</si>
  <si>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</si>
  <si>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</si>
  <si>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</si>
  <si>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</si>
  <si>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</si>
  <si>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</si>
  <si>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</si>
  <si>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</si>
  <si>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</si>
  <si>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</si>
  <si>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</si>
  <si>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</si>
  <si>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</si>
  <si>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</si>
  <si>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</si>
  <si>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</si>
  <si>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</si>
  <si>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</si>
  <si>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</si>
  <si>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</si>
  <si>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</si>
  <si>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</si>
  <si>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</si>
  <si>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</si>
  <si>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</si>
  <si>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</si>
  <si>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</si>
  <si>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</si>
  <si>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</si>
  <si>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</si>
  <si>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</si>
  <si>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</si>
  <si>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</si>
  <si>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</si>
  <si>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</si>
  <si>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</si>
  <si>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</si>
  <si>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</si>
  <si>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</si>
  <si>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</si>
  <si>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</si>
  <si>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</si>
  <si>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</si>
  <si>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</si>
  <si>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</si>
  <si>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</si>
  <si>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</si>
  <si>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</si>
  <si>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</si>
  <si>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</si>
  <si>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</si>
  <si>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</si>
  <si>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</si>
  <si>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</si>
  <si>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</si>
  <si>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</si>
  <si>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</si>
  <si>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</si>
  <si>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</si>
  <si>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</si>
  <si>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</si>
  <si>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</si>
  <si>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</si>
  <si>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</si>
  <si>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</si>
  <si>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</si>
  <si>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</si>
  <si>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</si>
  <si>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</si>
  <si>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</si>
  <si>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</si>
  <si>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</si>
  <si>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</si>
  <si>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</si>
  <si>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</si>
  <si>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</si>
  <si>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</si>
  <si>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</si>
  <si>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</si>
  <si>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</si>
  <si>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</si>
  <si>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</si>
  <si>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</si>
  <si>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</si>
  <si>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</si>
  <si>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</si>
  <si>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</si>
  <si>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</si>
  <si>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</si>
  <si>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</si>
  <si>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</si>
  <si>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</si>
  <si>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</si>
  <si>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</si>
  <si>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</si>
  <si>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</si>
  <si>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</si>
  <si>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</si>
  <si>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</si>
  <si>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</si>
  <si>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</si>
  <si>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</si>
  <si>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</si>
  <si>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</si>
  <si>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</si>
  <si>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</si>
  <si>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</si>
  <si>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</si>
  <si>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</si>
  <si>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</si>
  <si>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</si>
  <si>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</si>
  <si>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</si>
  <si>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</si>
  <si>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</si>
  <si>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</si>
  <si>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</si>
  <si>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</si>
  <si>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</si>
  <si>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</si>
  <si>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</si>
  <si>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</si>
  <si>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</si>
  <si>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</si>
  <si>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</si>
  <si>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</si>
  <si>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</si>
  <si>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</si>
  <si>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</si>
  <si>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</si>
  <si>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</si>
  <si>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</si>
  <si>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</si>
  <si>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</si>
  <si>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</si>
  <si>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</si>
  <si>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</si>
  <si>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</si>
  <si>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</si>
  <si>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</si>
  <si>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</si>
  <si>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</si>
  <si>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</si>
  <si>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</si>
  <si>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</si>
  <si>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</si>
  <si>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</si>
  <si>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</si>
  <si>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</si>
  <si>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</si>
  <si>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</si>
  <si>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</si>
  <si>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</si>
  <si>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</si>
  <si>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</si>
  <si>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</si>
  <si>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</si>
  <si>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</si>
  <si>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</si>
  <si>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</si>
  <si>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</si>
  <si>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</si>
  <si>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</si>
  <si>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</si>
  <si>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</si>
  <si>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</si>
  <si>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</si>
  <si>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</si>
  <si>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</si>
  <si>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</si>
  <si>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</si>
  <si>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</si>
  <si>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</si>
  <si>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</si>
  <si>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</si>
  <si>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</si>
  <si>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</si>
  <si>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</si>
  <si>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</si>
  <si>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</si>
  <si>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</si>
  <si>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</si>
  <si>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</si>
  <si>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</si>
  <si>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</si>
  <si>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</si>
  <si>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</si>
  <si>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</si>
  <si>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</si>
  <si>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</si>
  <si>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</si>
  <si>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</si>
  <si>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</si>
  <si>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</si>
  <si>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</si>
  <si>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</si>
  <si>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</si>
  <si>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</si>
  <si>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</si>
  <si>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</si>
  <si>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</si>
  <si>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</si>
  <si>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</si>
  <si>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</si>
  <si>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</si>
  <si>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</si>
  <si>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</si>
  <si>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</si>
  <si>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</si>
  <si>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</si>
  <si>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</si>
  <si>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</si>
  <si>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</si>
  <si>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</si>
  <si>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</si>
  <si>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</si>
  <si>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</si>
  <si>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</si>
  <si>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</si>
  <si>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</si>
  <si>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</si>
  <si>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</si>
  <si>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</si>
  <si>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</si>
  <si>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</si>
  <si>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</si>
  <si>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</si>
  <si>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</si>
  <si>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</si>
  <si>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</si>
  <si>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</si>
  <si>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</si>
  <si>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</si>
  <si>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</si>
  <si>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</si>
  <si>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</si>
  <si>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</si>
  <si>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</si>
  <si>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</si>
  <si>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</si>
  <si>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</si>
  <si>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</si>
  <si>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</si>
  <si>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</si>
  <si>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</si>
  <si>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</si>
  <si>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</si>
  <si>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</si>
  <si>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</si>
  <si>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</si>
  <si>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</si>
  <si>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</si>
  <si>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</si>
  <si>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</si>
  <si>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</si>
  <si>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</si>
  <si>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</si>
  <si>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</si>
  <si>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</si>
  <si>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</si>
  <si>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</si>
  <si>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</si>
  <si>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</si>
  <si>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</si>
  <si>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</si>
  <si>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</si>
  <si>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</si>
  <si>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</si>
  <si>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</si>
  <si>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</si>
  <si>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</si>
  <si>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</si>
  <si>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</si>
  <si>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</si>
  <si>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</si>
  <si>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</si>
  <si>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</si>
  <si>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</si>
  <si>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</si>
  <si>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</si>
  <si>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</si>
  <si>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</si>
  <si>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</si>
  <si>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</si>
  <si>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</si>
  <si>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</si>
  <si>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</si>
  <si>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</si>
  <si>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</si>
  <si>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</si>
  <si>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</si>
  <si>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</si>
  <si>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</si>
  <si>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</si>
  <si>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</si>
  <si>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</si>
  <si>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</si>
  <si>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</si>
  <si>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</si>
  <si>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</si>
  <si>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</si>
  <si>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</si>
  <si>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</si>
  <si>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</si>
  <si>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</si>
  <si>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</si>
  <si>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</si>
  <si>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</si>
  <si>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</si>
  <si>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</si>
  <si>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</si>
  <si>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</si>
  <si>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</si>
  <si>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</si>
  <si>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</si>
  <si>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</si>
  <si>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</si>
  <si>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</si>
  <si>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</si>
  <si>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</si>
  <si>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</si>
  <si>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</si>
  <si>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</si>
  <si>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</si>
  <si>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</si>
  <si>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</si>
  <si>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</si>
  <si>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</si>
  <si>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</si>
  <si>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</si>
  <si>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</si>
  <si>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</si>
  <si>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</si>
  <si>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</si>
  <si>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</si>
  <si>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</si>
  <si>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</si>
  <si>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</si>
  <si>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</si>
  <si>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</si>
  <si>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</si>
  <si>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</si>
  <si>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</si>
  <si>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</si>
  <si>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</si>
  <si>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</si>
  <si>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</si>
  <si>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</si>
  <si>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</si>
  <si>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</si>
  <si>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</si>
  <si>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</si>
  <si>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</si>
  <si>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</si>
  <si>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</si>
  <si>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</si>
  <si>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</si>
  <si>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</si>
  <si>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</si>
  <si>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</si>
  <si>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</si>
  <si>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</si>
  <si>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</si>
  <si>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</si>
  <si>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</si>
  <si>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</si>
  <si>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</si>
  <si>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</si>
  <si>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</si>
  <si>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</si>
  <si>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</si>
  <si>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</si>
  <si>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</si>
  <si>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</si>
  <si>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</si>
  <si>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</si>
  <si>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</si>
  <si>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</si>
  <si>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</si>
  <si>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</si>
  <si>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</si>
  <si>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</si>
  <si>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</si>
  <si>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</si>
  <si>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</si>
  <si>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</si>
  <si>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</si>
  <si>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</si>
  <si>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</si>
  <si>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</si>
  <si>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</si>
  <si>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</si>
  <si>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</si>
  <si>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</si>
  <si>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</si>
  <si>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</si>
  <si>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</si>
  <si>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</si>
  <si>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</si>
  <si>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</si>
  <si>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</si>
  <si>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</si>
  <si>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</si>
  <si>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</si>
  <si>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</si>
  <si>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</si>
  <si>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</si>
  <si>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</si>
  <si>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</si>
  <si>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</si>
  <si>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</si>
  <si>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</si>
  <si>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</si>
  <si>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</si>
  <si>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</si>
  <si>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</si>
  <si>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</si>
  <si>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</si>
  <si>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</si>
  <si>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</si>
  <si>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</si>
  <si>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</si>
  <si>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</si>
  <si>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</si>
  <si>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</si>
  <si>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</si>
  <si>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</si>
  <si>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</si>
  <si>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</si>
  <si>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</si>
  <si>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</si>
  <si>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</si>
  <si>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</si>
  <si>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</si>
  <si>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</si>
  <si>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</si>
  <si>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</si>
  <si>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</si>
  <si>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</si>
  <si>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</si>
  <si>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</si>
  <si>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</si>
  <si>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</si>
  <si>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</si>
  <si>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</si>
  <si>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</si>
  <si>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</si>
  <si>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</si>
  <si>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</si>
  <si>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</si>
  <si>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</si>
  <si>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</si>
  <si>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</si>
  <si>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</si>
  <si>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</si>
  <si>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</si>
  <si>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</si>
  <si>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</si>
  <si>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</si>
  <si>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</si>
  <si>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</si>
  <si>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</si>
  <si>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</si>
  <si>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</si>
  <si>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</si>
  <si>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</si>
  <si>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</si>
  <si>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</si>
  <si>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</si>
  <si>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</si>
  <si>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</si>
  <si>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</si>
  <si>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</si>
  <si>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</si>
  <si>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</si>
  <si>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</si>
  <si>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</si>
  <si>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</si>
  <si>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</si>
  <si>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</si>
  <si>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</si>
  <si>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</si>
  <si>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</si>
  <si>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</si>
  <si>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</si>
  <si>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</si>
  <si>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</si>
  <si>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</si>
  <si>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</si>
  <si>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</si>
  <si>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</si>
  <si>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</si>
  <si>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</si>
  <si>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</si>
  <si>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</si>
  <si>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</si>
  <si>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</si>
  <si>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</si>
  <si>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</si>
  <si>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</si>
  <si>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</si>
  <si>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</si>
  <si>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</si>
  <si>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</si>
  <si>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</si>
  <si>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</si>
  <si>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</si>
  <si>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</si>
  <si>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</si>
  <si>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</si>
  <si>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</si>
  <si>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</si>
  <si>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</si>
  <si>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</si>
  <si>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</si>
  <si>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</si>
  <si>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</si>
  <si>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</si>
  <si>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</si>
  <si>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</si>
  <si>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</si>
  <si>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</si>
  <si>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</si>
  <si>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</si>
  <si>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</si>
  <si>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</si>
  <si>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</si>
  <si>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</si>
  <si>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</si>
  <si>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</si>
  <si>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</si>
  <si>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</si>
  <si>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</si>
  <si>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</si>
  <si>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</si>
  <si>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</si>
  <si>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</si>
  <si>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</si>
  <si>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</si>
  <si>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</si>
  <si>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</si>
  <si>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</si>
  <si>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</si>
  <si>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</si>
  <si>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</si>
  <si>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</si>
  <si>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</si>
  <si>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</si>
  <si>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</si>
  <si>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</si>
  <si>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</si>
  <si>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</si>
  <si>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</si>
  <si>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</si>
  <si>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</si>
  <si>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</si>
  <si>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</si>
  <si>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</si>
  <si>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</si>
  <si>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</si>
  <si>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</si>
  <si>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</si>
  <si>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</si>
  <si>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</si>
  <si>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</si>
  <si>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</si>
  <si>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</si>
  <si>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</si>
  <si>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</si>
  <si>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</si>
  <si>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</si>
  <si>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</si>
  <si>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</si>
  <si>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</si>
  <si>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</si>
  <si>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</si>
  <si>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</si>
  <si>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</si>
  <si>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</si>
  <si>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</si>
  <si>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</si>
  <si>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</si>
  <si>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</si>
  <si>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</si>
  <si>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</si>
  <si>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</si>
  <si>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</si>
  <si>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</si>
  <si>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</si>
  <si>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</si>
  <si>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</si>
  <si>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</si>
  <si>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</si>
  <si>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</si>
  <si>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</si>
  <si>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</si>
  <si>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</si>
  <si>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</si>
  <si>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</si>
  <si>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</si>
  <si>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</si>
  <si>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</si>
  <si>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</si>
  <si>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</si>
  <si>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</si>
  <si>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</si>
  <si>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</si>
  <si>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</si>
  <si>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</si>
  <si>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</si>
  <si>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</si>
  <si>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</si>
  <si>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</si>
  <si>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</si>
  <si>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</si>
  <si>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</si>
  <si>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</si>
  <si>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</si>
  <si>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</si>
  <si>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</si>
  <si>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</si>
  <si>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</si>
  <si>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</si>
  <si>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</si>
  <si>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</si>
  <si>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</si>
  <si>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</si>
  <si>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</si>
  <si>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</si>
  <si>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</si>
  <si>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</si>
  <si>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</si>
  <si>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</si>
  <si>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</si>
  <si>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</si>
  <si>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</si>
  <si>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</si>
  <si>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</si>
  <si>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</si>
  <si>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</si>
  <si>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</si>
  <si>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</si>
  <si>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</si>
  <si>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</si>
  <si>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</si>
  <si>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</si>
  <si>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</si>
  <si>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</si>
  <si>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</si>
  <si>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</si>
  <si>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</si>
  <si>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</si>
  <si>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</si>
  <si>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</si>
  <si>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</si>
  <si>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</si>
  <si>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</si>
  <si>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</si>
  <si>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</si>
  <si>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</si>
  <si>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</si>
  <si>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</si>
  <si>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</si>
  <si>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</si>
  <si>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</si>
  <si>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</si>
  <si>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</si>
  <si>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</si>
  <si>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</si>
  <si>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</si>
  <si>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</si>
  <si>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</si>
  <si>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</si>
  <si>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</si>
  <si>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</si>
  <si>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</si>
  <si>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</si>
  <si>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</si>
  <si>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</si>
  <si>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</si>
  <si>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</si>
  <si>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</si>
  <si>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</si>
  <si>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</si>
  <si>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</si>
  <si>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</si>
  <si>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</si>
  <si>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</si>
  <si>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</si>
  <si>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</si>
  <si>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</si>
  <si>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</si>
  <si>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</si>
  <si>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</si>
  <si>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</si>
  <si>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</si>
  <si>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</si>
  <si>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</si>
  <si>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</si>
  <si>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</si>
  <si>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</si>
  <si>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</si>
  <si>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</si>
  <si>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</si>
  <si>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</si>
  <si>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</si>
  <si>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</si>
  <si>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</si>
  <si>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</si>
  <si>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</si>
  <si>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</si>
  <si>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</si>
  <si>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</si>
  <si>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</si>
  <si>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</si>
  <si>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</si>
  <si>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</si>
  <si>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</si>
  <si>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</si>
  <si>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</si>
  <si>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</si>
  <si>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</si>
  <si>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</si>
  <si>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</si>
  <si>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</si>
  <si>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</si>
  <si>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</si>
  <si>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</si>
  <si>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</si>
  <si>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</si>
  <si>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</si>
  <si>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</si>
  <si>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</si>
  <si>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</si>
  <si>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</si>
  <si>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</si>
  <si>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</si>
  <si>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</si>
  <si>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</si>
  <si>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</si>
  <si>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</si>
  <si>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</si>
  <si>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</si>
  <si>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</si>
  <si>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</si>
  <si>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</si>
  <si>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</si>
  <si>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</si>
  <si>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</si>
  <si>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</si>
  <si>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</si>
  <si>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</si>
  <si>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</si>
  <si>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</si>
  <si>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</si>
  <si>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</si>
  <si>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</si>
  <si>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</si>
  <si>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</si>
  <si>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</si>
  <si>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</si>
  <si>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</si>
  <si>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</si>
  <si>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</si>
  <si>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</si>
  <si>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</si>
  <si>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</si>
  <si>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</si>
  <si>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</si>
  <si>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</si>
  <si>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</si>
  <si>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</si>
  <si>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</si>
  <si>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</si>
  <si>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</si>
  <si>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</si>
  <si>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</si>
  <si>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</si>
  <si>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</si>
  <si>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</si>
  <si>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</si>
  <si>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</si>
  <si>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</si>
  <si>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</si>
  <si>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</si>
  <si>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</si>
  <si>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</si>
  <si>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</si>
  <si>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</si>
  <si>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</si>
  <si>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</si>
  <si>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</si>
  <si>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</si>
  <si>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</si>
  <si>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</si>
  <si>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</si>
  <si>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</si>
  <si>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</si>
  <si>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</si>
  <si>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</si>
  <si>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</si>
  <si>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</si>
  <si>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</si>
  <si>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</si>
  <si>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</si>
  <si>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</si>
  <si>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</si>
  <si>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</si>
  <si>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</si>
  <si>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</si>
  <si>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</si>
  <si>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</si>
  <si>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</si>
  <si>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</si>
  <si>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</si>
  <si>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</si>
  <si>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</si>
  <si>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</si>
  <si>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</si>
  <si>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</si>
  <si>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</si>
  <si>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</si>
  <si>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</si>
  <si>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</si>
  <si>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</si>
  <si>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</si>
  <si>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</si>
  <si>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</si>
  <si>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</si>
  <si>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</si>
  <si>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</si>
  <si>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</si>
  <si>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</si>
  <si>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</si>
  <si>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</si>
  <si>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</si>
  <si>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</si>
  <si>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</si>
  <si>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</si>
  <si>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</si>
  <si>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</si>
  <si>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</si>
  <si>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</si>
  <si>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</si>
  <si>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</si>
  <si>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</si>
  <si>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</si>
  <si>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</si>
  <si>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</si>
  <si>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</si>
  <si>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</si>
  <si>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</si>
  <si>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</si>
  <si>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</si>
  <si>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</si>
  <si>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</si>
  <si>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</si>
  <si>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</si>
  <si>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</si>
  <si>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</si>
  <si>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</si>
  <si>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</si>
  <si>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</si>
  <si>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</si>
  <si>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</si>
  <si>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</si>
  <si>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</si>
  <si>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</si>
  <si>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</si>
  <si>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</si>
  <si>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</si>
  <si>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</si>
  <si>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</si>
  <si>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</si>
  <si>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</si>
  <si>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</si>
  <si>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</si>
  <si>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</si>
  <si>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</si>
  <si>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</si>
  <si>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</si>
  <si>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</si>
  <si>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</si>
  <si>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</si>
  <si>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</si>
  <si>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</si>
  <si>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</si>
  <si>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</si>
  <si>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</si>
  <si>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</si>
  <si>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</si>
  <si>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</si>
  <si>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</si>
  <si>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</si>
  <si>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</si>
  <si>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</si>
  <si>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</si>
  <si>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</si>
  <si>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</si>
  <si>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</si>
  <si>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</si>
  <si>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</si>
  <si>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</si>
  <si>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</si>
  <si>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</si>
  <si>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</si>
  <si>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</si>
  <si>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</si>
  <si>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</si>
  <si>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</si>
  <si>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</si>
  <si>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</si>
  <si>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</si>
  <si>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</si>
  <si>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</si>
  <si>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</si>
  <si>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</si>
  <si>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</si>
  <si>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</si>
  <si>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</si>
  <si>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</si>
  <si>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</si>
  <si>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</si>
  <si>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</si>
  <si>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</si>
  <si>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</si>
  <si>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</si>
  <si>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</si>
  <si>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</si>
  <si>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</si>
  <si>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</si>
  <si>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</si>
  <si>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</si>
  <si>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</si>
  <si>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</si>
  <si>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</si>
  <si>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</si>
  <si>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</si>
  <si>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</si>
  <si>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</si>
  <si>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</si>
  <si>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</si>
  <si>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</si>
  <si>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</si>
  <si>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</si>
  <si>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</si>
  <si>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</si>
  <si>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</si>
  <si>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</si>
  <si>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</si>
  <si>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</si>
  <si>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</si>
  <si>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</si>
  <si>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</si>
  <si>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</si>
  <si>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</si>
  <si>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</si>
  <si>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</si>
  <si>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</si>
  <si>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</si>
  <si>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</si>
  <si>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</si>
  <si>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</si>
  <si>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</si>
  <si>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</si>
  <si>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</si>
  <si>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</si>
  <si>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</si>
  <si>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</si>
  <si>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</si>
  <si>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</si>
  <si>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</si>
  <si>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</si>
  <si>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</si>
  <si>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</si>
  <si>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</si>
  <si>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</si>
  <si>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</si>
  <si>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</si>
  <si>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</si>
  <si>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</si>
  <si>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</si>
  <si>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</si>
  <si>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</si>
  <si>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</si>
  <si>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</si>
  <si>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</si>
  <si>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</si>
  <si>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</si>
  <si>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</si>
  <si>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</si>
  <si>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</si>
  <si>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</si>
  <si>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</si>
  <si>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</si>
  <si>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</si>
  <si>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</si>
  <si>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</si>
  <si>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</si>
  <si>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</si>
  <si>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</si>
  <si>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</si>
  <si>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</si>
  <si>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</si>
  <si>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</si>
  <si>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</si>
  <si>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</si>
  <si>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</si>
  <si>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</si>
  <si>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</si>
  <si>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</si>
  <si>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</si>
  <si>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</si>
  <si>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</si>
  <si>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</si>
  <si>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</si>
  <si>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</si>
  <si>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</si>
  <si>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</si>
  <si>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</si>
  <si>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</si>
  <si>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</si>
  <si>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</si>
  <si>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</si>
  <si>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</si>
  <si>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</si>
  <si>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</si>
  <si>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</si>
  <si>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</si>
  <si>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</si>
  <si>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</si>
  <si>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</si>
  <si>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</si>
  <si>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</si>
  <si>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</si>
  <si>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</si>
  <si>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</si>
  <si>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</si>
  <si>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</si>
  <si>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</si>
  <si>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</si>
  <si>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</si>
  <si>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</si>
  <si>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</si>
  <si>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</si>
  <si>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</si>
  <si>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</si>
  <si>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</si>
  <si>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</si>
  <si>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</si>
  <si>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</si>
  <si>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</si>
  <si>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</si>
  <si>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</si>
  <si>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</si>
  <si>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</si>
  <si>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</si>
  <si>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</si>
  <si>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</si>
  <si>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</si>
  <si>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</si>
  <si>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</si>
  <si>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</si>
  <si>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</si>
  <si>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</si>
  <si>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</si>
  <si>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</si>
  <si>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</si>
  <si>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</si>
  <si>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</si>
  <si>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</si>
  <si>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</si>
  <si>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</si>
  <si>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</si>
  <si>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</si>
  <si>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</si>
  <si>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</si>
  <si>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</si>
  <si>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</si>
  <si>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</si>
  <si>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</si>
  <si>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</si>
  <si>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</si>
  <si>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</si>
  <si>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</si>
  <si>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</si>
  <si>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</si>
  <si>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</si>
  <si>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</si>
  <si>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</si>
  <si>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</si>
  <si>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</si>
  <si>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</si>
  <si>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</si>
  <si>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</si>
  <si>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</si>
  <si>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</si>
  <si>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</si>
  <si>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</si>
  <si>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</si>
  <si>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</si>
  <si>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</si>
  <si>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</si>
  <si>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</si>
  <si>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</si>
  <si>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</si>
  <si>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</si>
  <si>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</si>
  <si>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</si>
  <si>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</si>
  <si>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</si>
  <si>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</si>
  <si>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</si>
  <si>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</si>
  <si>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</si>
  <si>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</si>
  <si>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</si>
  <si>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</si>
  <si>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</si>
  <si>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</si>
  <si>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</si>
  <si>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</si>
  <si>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</si>
  <si>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</si>
  <si>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</si>
  <si>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</si>
  <si>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</si>
  <si>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</si>
  <si>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</si>
  <si>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</si>
  <si>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</si>
  <si>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</si>
  <si>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</si>
  <si>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</si>
  <si>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</si>
  <si>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</si>
  <si>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</si>
  <si>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</si>
  <si>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</si>
  <si>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</si>
  <si>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</si>
  <si>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</si>
  <si>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</si>
  <si>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</si>
  <si>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</si>
  <si>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</si>
  <si>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</si>
  <si>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</si>
  <si>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</si>
  <si>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</si>
  <si>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</si>
  <si>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</si>
  <si>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</si>
  <si>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</si>
  <si>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</si>
  <si>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</si>
  <si>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</si>
  <si>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</si>
  <si>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</si>
  <si>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</si>
  <si>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</si>
  <si>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</si>
  <si>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</si>
  <si>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</si>
  <si>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</si>
  <si>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</si>
  <si>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</si>
  <si>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</si>
  <si>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</si>
  <si>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</si>
  <si>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</si>
  <si>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</si>
  <si>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</si>
  <si>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</si>
  <si>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</si>
  <si>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</si>
  <si>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</si>
  <si>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</si>
  <si>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</si>
  <si>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</si>
  <si>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</si>
  <si>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</si>
  <si>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</si>
  <si>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</si>
  <si>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</si>
  <si>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</si>
  <si>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</si>
  <si>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</si>
  <si>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</si>
  <si>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</si>
  <si>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</si>
  <si>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</si>
  <si>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</si>
  <si>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</si>
  <si>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</si>
  <si>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</si>
  <si>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</si>
  <si>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</si>
  <si>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</si>
  <si>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</si>
  <si>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</si>
  <si>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</si>
  <si>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</si>
  <si>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</si>
  <si>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</si>
  <si>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</si>
  <si>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</si>
  <si>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</si>
  <si>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</si>
  <si>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</si>
  <si>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</si>
  <si>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</si>
  <si>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</si>
  <si>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</si>
  <si>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</si>
  <si>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</si>
  <si>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</si>
  <si>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</si>
  <si>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</si>
  <si>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</si>
  <si>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</si>
  <si>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</si>
  <si>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</si>
  <si>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</si>
  <si>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</si>
  <si>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</si>
  <si>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</si>
  <si>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</si>
  <si>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</si>
  <si>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</si>
  <si>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</si>
  <si>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</si>
  <si>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</si>
  <si>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</si>
  <si>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</si>
  <si>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</si>
  <si>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</si>
  <si>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</si>
  <si>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</si>
  <si>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</si>
  <si>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</si>
  <si>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</si>
  <si>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</si>
  <si>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</si>
  <si>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</si>
  <si>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</si>
  <si>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</si>
  <si>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</si>
  <si>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</si>
  <si>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</si>
  <si>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</si>
  <si>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</si>
  <si>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</si>
  <si>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</si>
  <si>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</si>
  <si>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</si>
  <si>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</si>
  <si>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</si>
  <si>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</si>
  <si>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</si>
  <si>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</si>
  <si>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</si>
  <si>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</si>
  <si>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</si>
  <si>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</si>
  <si>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</si>
  <si>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</si>
  <si>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</si>
  <si>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</si>
  <si>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</si>
  <si>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</si>
  <si>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</si>
  <si>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</si>
  <si>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</si>
  <si>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</si>
  <si>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</si>
  <si>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</si>
  <si>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</si>
  <si>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</si>
  <si>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</si>
  <si>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</si>
  <si>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</si>
  <si>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</si>
  <si>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</si>
  <si>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</si>
  <si>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</si>
  <si>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</si>
  <si>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</si>
  <si>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</si>
  <si>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</si>
  <si>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</si>
  <si>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</si>
  <si>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</si>
  <si>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</si>
  <si>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</si>
  <si>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</si>
  <si>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</si>
  <si>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</si>
  <si>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</si>
  <si>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</si>
  <si>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</si>
  <si>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</si>
  <si>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</si>
  <si>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</si>
  <si>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</si>
  <si>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</si>
  <si>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</si>
  <si>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</si>
  <si>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</si>
  <si>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</si>
  <si>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</si>
  <si>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</si>
  <si>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</si>
  <si>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</si>
  <si>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</si>
  <si>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</si>
  <si>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</si>
  <si>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</si>
  <si>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</si>
  <si>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</si>
  <si>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</si>
  <si>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</si>
  <si>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</si>
  <si>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</si>
  <si>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</si>
  <si>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</si>
  <si>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</si>
  <si>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</si>
  <si>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</si>
  <si>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</si>
  <si>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</si>
  <si>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</si>
  <si>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</si>
  <si>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</si>
  <si>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</si>
  <si>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</si>
  <si>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</si>
  <si>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</si>
  <si>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</si>
  <si>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</si>
  <si>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</si>
  <si>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</si>
  <si>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</si>
  <si>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</si>
  <si>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</si>
  <si>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</si>
  <si>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</si>
  <si>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</si>
  <si>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</si>
  <si>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</si>
  <si>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</si>
  <si>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</si>
  <si>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</si>
  <si>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</si>
  <si>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</si>
  <si>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</si>
  <si>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</si>
  <si>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</si>
  <si>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</si>
  <si>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</si>
  <si>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</si>
  <si>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</si>
  <si>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</si>
  <si>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</si>
  <si>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</si>
  <si>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</si>
  <si>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</si>
  <si>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</si>
  <si>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</si>
  <si>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</si>
  <si>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</si>
  <si>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</si>
  <si>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</si>
  <si>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</si>
  <si>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</si>
  <si>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</si>
  <si>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</si>
  <si>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</si>
  <si>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</si>
  <si>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</si>
  <si>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</si>
  <si>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</si>
  <si>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</si>
  <si>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</si>
  <si>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</si>
  <si>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</si>
  <si>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</si>
  <si>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</si>
  <si>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</si>
  <si>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</si>
  <si>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</si>
  <si>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</si>
  <si>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</si>
  <si>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</si>
  <si>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</si>
  <si>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</si>
  <si>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</si>
  <si>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</si>
  <si>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</si>
  <si>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</si>
  <si>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</si>
  <si>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</si>
  <si>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</si>
  <si>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</si>
  <si>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</si>
  <si>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</si>
  <si>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</si>
  <si>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</si>
  <si>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</si>
  <si>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</si>
  <si>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</si>
  <si>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</si>
  <si>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</si>
  <si>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</si>
  <si>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</si>
  <si>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</si>
  <si>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</si>
  <si>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</si>
  <si>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</si>
  <si>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</si>
  <si>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</si>
  <si>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</si>
  <si>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</si>
  <si>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</si>
  <si>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</si>
  <si>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</si>
  <si>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</si>
  <si>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</si>
  <si>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</si>
  <si>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</si>
  <si>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</si>
  <si>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</si>
  <si>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</si>
  <si>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</si>
  <si>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</si>
  <si>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</si>
  <si>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</si>
  <si>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</si>
  <si>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</si>
  <si>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</si>
  <si>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</si>
  <si>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</si>
  <si>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</si>
  <si>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</si>
  <si>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</si>
  <si>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</si>
  <si>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</si>
  <si>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</si>
  <si>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</si>
  <si>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</si>
  <si>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</si>
  <si>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</si>
  <si>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</si>
  <si>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</si>
  <si>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</si>
  <si>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</si>
  <si>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</si>
  <si>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</si>
  <si>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</si>
  <si>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</si>
  <si>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</si>
  <si>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</si>
  <si>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</si>
  <si>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</si>
  <si>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</si>
  <si>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</si>
  <si>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</si>
  <si>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</si>
  <si>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</si>
  <si>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</si>
  <si>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</si>
  <si>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</si>
  <si>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</si>
  <si>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</si>
  <si>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</si>
  <si>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</si>
  <si>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</si>
  <si>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</si>
  <si>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</si>
  <si>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</si>
  <si>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</si>
  <si>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</si>
  <si>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</si>
  <si>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</si>
  <si>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</si>
  <si>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</si>
  <si>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</si>
  <si>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</si>
  <si>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</si>
  <si>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</si>
  <si>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</si>
  <si>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</si>
  <si>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</si>
  <si>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</si>
  <si>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</si>
  <si>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</si>
  <si>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</si>
  <si>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</si>
  <si>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</si>
  <si>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</si>
  <si>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</si>
  <si>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</si>
  <si>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</si>
  <si>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</si>
  <si>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</si>
  <si>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</si>
  <si>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</si>
  <si>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</si>
  <si>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</si>
  <si>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</si>
  <si>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</si>
  <si>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</si>
  <si>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</si>
  <si>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</si>
  <si>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</si>
  <si>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</si>
  <si>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</si>
  <si>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</si>
  <si>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</si>
  <si>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</si>
  <si>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</si>
  <si>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</si>
  <si>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</si>
  <si>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</si>
  <si>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</si>
  <si>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</si>
  <si>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</si>
  <si>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</si>
  <si>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</si>
  <si>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</si>
  <si>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</si>
  <si>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</si>
  <si>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</si>
  <si>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</si>
  <si>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</si>
  <si>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</si>
  <si>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</si>
  <si>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</si>
  <si>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</si>
  <si>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</si>
  <si>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</si>
  <si>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</si>
  <si>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</si>
  <si>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</si>
  <si>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</si>
  <si>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</si>
  <si>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</si>
  <si>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</si>
  <si>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</si>
  <si>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</si>
  <si>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</si>
  <si>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</si>
  <si>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</si>
  <si>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</si>
  <si>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</si>
  <si>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</si>
  <si>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</si>
  <si>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</si>
  <si>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</si>
  <si>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</si>
  <si>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</si>
  <si>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</si>
  <si>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</si>
  <si>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</si>
  <si>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</si>
  <si>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</si>
  <si>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</si>
  <si>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</si>
  <si>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</si>
  <si>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</si>
  <si>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</si>
  <si>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</si>
  <si>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</si>
  <si>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</si>
  <si>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</si>
  <si>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</si>
  <si>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</si>
  <si>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</si>
  <si>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</si>
  <si>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</si>
  <si>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</si>
  <si>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</si>
  <si>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</si>
  <si>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</si>
  <si>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</si>
  <si>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</si>
  <si>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</si>
  <si>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</si>
  <si>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</si>
  <si>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</si>
  <si>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</si>
  <si>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</si>
  <si>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</si>
  <si>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</si>
  <si>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</si>
  <si>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</si>
  <si>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</si>
  <si>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</si>
  <si>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</si>
  <si>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</si>
  <si>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</si>
  <si>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</si>
  <si>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</si>
  <si>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</si>
  <si>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</si>
  <si>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</si>
  <si>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</si>
  <si>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</si>
  <si>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</si>
  <si>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</si>
  <si>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</si>
  <si>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</si>
  <si>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</si>
  <si>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</si>
  <si>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</si>
  <si>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</si>
  <si>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</si>
  <si>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</si>
  <si>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</si>
  <si>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</si>
  <si>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</si>
  <si>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</si>
  <si>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</si>
  <si>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</si>
  <si>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</si>
  <si>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</si>
  <si>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</si>
  <si>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</si>
  <si>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</si>
  <si>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</si>
  <si>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</si>
  <si>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</si>
  <si>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</si>
  <si>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</si>
  <si>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</si>
  <si>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</si>
  <si>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</si>
  <si>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</si>
  <si>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</si>
  <si>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</si>
  <si>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</si>
  <si>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</si>
  <si>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</si>
  <si>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</si>
  <si>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</si>
  <si>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</si>
  <si>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</si>
  <si>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</si>
  <si>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</si>
  <si>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</si>
  <si>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</si>
  <si>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</si>
  <si>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</si>
  <si>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</si>
  <si>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</si>
  <si>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</si>
  <si>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</si>
  <si>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</si>
  <si>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</si>
  <si>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</si>
  <si>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</si>
  <si>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</si>
  <si>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</si>
  <si>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</si>
  <si>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</si>
  <si>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</si>
  <si>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</si>
  <si>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</si>
  <si>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</si>
  <si>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</si>
  <si>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</si>
  <si>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</si>
  <si>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</si>
  <si>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</si>
  <si>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</si>
  <si>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</si>
  <si>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</si>
  <si>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</si>
  <si>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</si>
  <si>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</si>
  <si>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</si>
  <si>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</si>
  <si>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</si>
  <si>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</si>
  <si>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</si>
  <si>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</si>
  <si>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</si>
  <si>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</si>
  <si>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</si>
  <si>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</si>
  <si>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</si>
  <si>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</si>
  <si>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</si>
  <si>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</si>
  <si>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</si>
  <si>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</si>
  <si>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</si>
  <si>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</si>
  <si>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</si>
  <si>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</si>
  <si>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</si>
  <si>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</si>
  <si>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</si>
  <si>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</si>
  <si>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</si>
  <si>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</si>
  <si>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</si>
  <si>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</si>
  <si>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</si>
  <si>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</si>
  <si>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</si>
  <si>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</si>
  <si>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</si>
  <si>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</si>
  <si>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</si>
  <si>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</si>
  <si>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</si>
  <si>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</si>
  <si>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</si>
  <si>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</si>
  <si>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</si>
  <si>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</si>
  <si>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</si>
  <si>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</si>
  <si>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</si>
  <si>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</si>
  <si>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</si>
  <si>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</si>
  <si>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</si>
  <si>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</si>
  <si>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</si>
  <si>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</si>
  <si>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</si>
  <si>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</si>
  <si>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</si>
  <si>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</si>
  <si>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</si>
  <si>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</si>
  <si>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</si>
  <si>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</si>
  <si>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</si>
  <si>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</si>
  <si>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</si>
  <si>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</si>
  <si>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</si>
  <si>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</si>
  <si>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</si>
  <si>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</si>
  <si>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</si>
  <si>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</si>
  <si>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</si>
  <si>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</si>
  <si>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</si>
  <si>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</si>
  <si>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</si>
  <si>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</si>
  <si>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</si>
  <si>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</si>
  <si>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</si>
  <si>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</si>
  <si>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</si>
  <si>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</si>
  <si>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</si>
  <si>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</si>
  <si>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</si>
  <si>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</si>
  <si>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</si>
  <si>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</si>
  <si>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</si>
  <si>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</si>
  <si>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</si>
  <si>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</si>
  <si>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</si>
  <si>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</si>
  <si>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</si>
  <si>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</si>
  <si>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</si>
  <si>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</si>
  <si>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</si>
  <si>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</si>
  <si>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</si>
  <si>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</si>
  <si>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</si>
  <si>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</si>
  <si>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</si>
  <si>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</si>
  <si>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</si>
  <si>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</si>
  <si>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</si>
  <si>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</si>
  <si>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</si>
  <si>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</si>
  <si>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</si>
  <si>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</si>
  <si>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</si>
  <si>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</si>
  <si>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</si>
  <si>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</si>
  <si>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</si>
  <si>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</si>
  <si>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</si>
  <si>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</si>
  <si>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</si>
  <si>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</si>
  <si>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</si>
  <si>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</si>
  <si>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</si>
  <si>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</si>
  <si>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</si>
  <si>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</si>
  <si>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</si>
  <si>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</si>
  <si>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</si>
  <si>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</si>
  <si>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</si>
  <si>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</si>
  <si>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</si>
  <si>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</si>
  <si>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</si>
  <si>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</si>
  <si>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</si>
  <si>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</si>
  <si>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</si>
  <si>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</si>
  <si>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</si>
  <si>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</si>
  <si>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</si>
  <si>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</si>
  <si>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</si>
  <si>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</si>
  <si>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</si>
  <si>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</si>
  <si>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</si>
  <si>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</si>
  <si>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</si>
  <si>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</si>
  <si>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</si>
  <si>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</si>
  <si>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</si>
  <si>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</si>
  <si>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</si>
  <si>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</si>
  <si>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</si>
  <si>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</si>
  <si>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</si>
  <si>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</si>
  <si>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</si>
  <si>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</si>
  <si>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</si>
  <si>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</si>
  <si>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</si>
  <si>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</si>
  <si>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</si>
  <si>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</si>
  <si>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</si>
  <si>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</si>
  <si>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</si>
  <si>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</si>
  <si>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</si>
  <si>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</si>
  <si>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</si>
  <si>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</si>
  <si>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</si>
  <si>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</si>
  <si>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</si>
  <si>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</si>
  <si>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</si>
  <si>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</si>
  <si>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</si>
  <si>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</si>
  <si>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</si>
  <si>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</si>
  <si>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</si>
  <si>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</si>
  <si>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</si>
  <si>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</si>
  <si>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</si>
  <si>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</si>
  <si>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</si>
  <si>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</si>
  <si>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</si>
  <si>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</si>
  <si>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</si>
  <si>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</si>
  <si>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</si>
  <si>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</si>
  <si>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</si>
  <si>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</si>
  <si>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</si>
  <si>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</si>
  <si>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</si>
  <si>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</si>
  <si>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</si>
  <si>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</si>
  <si>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</si>
  <si>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</si>
  <si>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</si>
  <si>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</si>
  <si>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</si>
  <si>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</si>
  <si>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</si>
  <si>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</si>
  <si>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</si>
  <si>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</si>
  <si>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</si>
  <si>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</si>
  <si>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</si>
  <si>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</si>
  <si>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</si>
  <si>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</si>
  <si>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</si>
  <si>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</si>
  <si>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</si>
  <si>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</si>
  <si>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</si>
  <si>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</si>
  <si>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</si>
  <si>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</si>
  <si>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</si>
  <si>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</si>
  <si>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</si>
  <si>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</si>
  <si>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</si>
  <si>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</si>
  <si>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</si>
  <si>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</si>
  <si>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</si>
  <si>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</si>
  <si>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</si>
  <si>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</si>
  <si>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</si>
  <si>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</si>
  <si>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</si>
  <si>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</si>
  <si>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</si>
  <si>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</si>
  <si>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</si>
  <si>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</si>
  <si>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</si>
  <si>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</si>
  <si>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</si>
  <si>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</si>
  <si>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</si>
  <si>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</si>
  <si>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</si>
  <si>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</si>
  <si>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</si>
  <si>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</si>
  <si>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</si>
  <si>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</si>
  <si>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</si>
  <si>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</si>
  <si>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</si>
  <si>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</si>
  <si>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</si>
  <si>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</si>
  <si>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</si>
  <si>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</si>
  <si>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</si>
  <si>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</si>
  <si>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</si>
  <si>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</si>
  <si>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</si>
  <si>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</si>
  <si>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</si>
  <si>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</si>
  <si>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</si>
  <si>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</si>
  <si>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</si>
  <si>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</si>
  <si>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</si>
  <si>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</si>
  <si>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</si>
  <si>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</si>
  <si>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</si>
  <si>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</si>
  <si>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</si>
  <si>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</si>
  <si>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</si>
  <si>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</si>
  <si>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</si>
  <si>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</si>
  <si>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</si>
  <si>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</si>
  <si>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</si>
  <si>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</si>
  <si>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</si>
  <si>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</si>
  <si>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</si>
  <si>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</si>
  <si>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</si>
  <si>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</si>
  <si>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</si>
  <si>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</si>
  <si>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</si>
  <si>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</si>
  <si>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</si>
  <si>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</si>
  <si>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</si>
  <si>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</si>
  <si>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</si>
  <si>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</si>
  <si>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</si>
  <si>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</si>
  <si>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</si>
  <si>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</si>
  <si>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</si>
  <si>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</si>
  <si>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</si>
  <si>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</si>
  <si>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</si>
  <si>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</si>
  <si>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</si>
  <si>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</si>
  <si>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</si>
  <si>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</si>
  <si>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</si>
  <si>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</si>
  <si>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</si>
  <si>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</si>
  <si>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</si>
  <si>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</si>
  <si>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</si>
  <si>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</si>
  <si>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</si>
  <si>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</si>
  <si>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</si>
  <si>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</si>
  <si>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</si>
  <si>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</si>
  <si>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</si>
  <si>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</si>
  <si>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</si>
  <si>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</si>
  <si>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</si>
  <si>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</si>
  <si>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</si>
  <si>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</si>
  <si>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</si>
  <si>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</si>
  <si>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</si>
  <si>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</si>
  <si>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</si>
  <si>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</si>
  <si>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</si>
  <si>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</si>
  <si>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</si>
  <si>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</si>
  <si>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</si>
  <si>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</si>
  <si>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</si>
  <si>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</si>
  <si>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</si>
  <si>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</si>
  <si>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</si>
  <si>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</si>
  <si>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</si>
  <si>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</si>
  <si>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</si>
  <si>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</si>
  <si>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</si>
  <si>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</si>
  <si>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</si>
  <si>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</si>
  <si>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</si>
  <si>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</si>
  <si>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</si>
  <si>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</si>
  <si>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</si>
  <si>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</si>
  <si>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</si>
  <si>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</si>
  <si>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</si>
  <si>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</si>
  <si>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</si>
  <si>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</si>
  <si>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</si>
  <si>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</si>
  <si>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</si>
  <si>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</si>
  <si>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</si>
  <si>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</si>
  <si>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</si>
  <si>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</si>
  <si>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</si>
  <si>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</si>
  <si>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</si>
  <si>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</si>
  <si>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</si>
  <si>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</si>
  <si>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</si>
  <si>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</si>
  <si>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</si>
  <si>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</si>
  <si>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</si>
  <si>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</si>
  <si>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</si>
  <si>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</si>
  <si>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</si>
  <si>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</si>
  <si>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</si>
  <si>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</si>
  <si>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</si>
  <si>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</si>
  <si>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</si>
  <si>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</si>
  <si>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</si>
  <si>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</si>
  <si>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</si>
  <si>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</si>
  <si>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</si>
  <si>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</si>
  <si>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</si>
  <si>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</si>
  <si>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</si>
  <si>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</si>
  <si>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</si>
  <si>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</si>
  <si>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</si>
  <si>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</si>
  <si>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</si>
  <si>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</si>
  <si>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</si>
  <si>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</si>
  <si>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</si>
  <si>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</si>
  <si>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</si>
  <si>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</si>
  <si>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</si>
  <si>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</si>
  <si>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</si>
  <si>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</si>
  <si>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</si>
  <si>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</si>
  <si>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</si>
  <si>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</si>
  <si>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</si>
  <si>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</si>
  <si>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</si>
  <si>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</si>
  <si>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</si>
  <si>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</si>
  <si>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</si>
  <si>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</si>
  <si>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</si>
  <si>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</si>
  <si>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</si>
  <si>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</si>
  <si>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</si>
  <si>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</si>
  <si>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</si>
  <si>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</si>
  <si>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</si>
  <si>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</si>
  <si>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</si>
  <si>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</si>
  <si>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</si>
  <si>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</si>
  <si>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</si>
  <si>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</si>
  <si>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</si>
  <si>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</si>
  <si>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</si>
  <si>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</si>
  <si>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</si>
  <si>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</si>
  <si>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</si>
  <si>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</si>
  <si>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</si>
  <si>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</si>
  <si>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</si>
  <si>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</si>
  <si>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</si>
  <si>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</si>
  <si>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</si>
  <si>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</si>
  <si>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</si>
  <si>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</si>
  <si>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</si>
  <si>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</si>
  <si>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</si>
  <si>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</si>
  <si>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</si>
  <si>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</si>
  <si>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</si>
  <si>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</si>
  <si>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</si>
  <si>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</si>
  <si>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</si>
  <si>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</si>
  <si>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</si>
  <si>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</si>
  <si>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</si>
  <si>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</si>
  <si>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</si>
  <si>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</si>
  <si>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</si>
  <si>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</si>
  <si>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</si>
  <si>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</si>
  <si>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</si>
  <si>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</si>
  <si>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</si>
  <si>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</si>
  <si>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</si>
  <si>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</si>
  <si>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</si>
  <si>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</si>
  <si>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</si>
  <si>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</si>
  <si>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</si>
  <si>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</si>
  <si>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</si>
  <si>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</si>
  <si>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</si>
  <si>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</si>
  <si>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</si>
  <si>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</si>
  <si>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</si>
  <si>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</si>
  <si>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</si>
  <si>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</si>
  <si>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</si>
  <si>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</si>
  <si>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</si>
  <si>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</si>
  <si>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</si>
  <si>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</si>
  <si>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</si>
  <si>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</si>
  <si>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</si>
  <si>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</si>
  <si>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</si>
  <si>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</si>
  <si>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</si>
  <si>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</si>
  <si>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</si>
  <si>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</si>
  <si>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</si>
  <si>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</si>
  <si>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</si>
  <si>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</si>
  <si>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</si>
  <si>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</si>
  <si>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</si>
  <si>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</si>
  <si>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</si>
  <si>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</si>
  <si>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</si>
  <si>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</si>
  <si>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</si>
  <si>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</si>
  <si>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</si>
  <si>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</si>
  <si>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</si>
  <si>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</si>
  <si>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</si>
  <si>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</si>
  <si>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</si>
  <si>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</si>
  <si>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</si>
  <si>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</si>
  <si>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</si>
  <si>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</si>
  <si>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</si>
  <si>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</si>
  <si>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</si>
  <si>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</si>
  <si>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</si>
  <si>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</si>
  <si>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</si>
  <si>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</si>
  <si>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</si>
  <si>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</si>
  <si>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</si>
  <si>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</si>
  <si>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</si>
  <si>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</si>
  <si>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</si>
  <si>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</si>
  <si>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</si>
  <si>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</si>
  <si>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</si>
  <si>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</si>
  <si>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</si>
  <si>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</si>
  <si>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</si>
  <si>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</si>
  <si>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</si>
  <si>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</si>
  <si>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</si>
  <si>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</si>
  <si>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</si>
  <si>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</si>
  <si>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</si>
  <si>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</si>
  <si>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</si>
  <si>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</si>
  <si>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</si>
  <si>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</si>
  <si>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</si>
  <si>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</si>
  <si>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</si>
  <si>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</si>
  <si>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</si>
  <si>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</si>
  <si>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</si>
  <si>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</si>
  <si>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</si>
  <si>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</si>
  <si>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</si>
  <si>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</si>
  <si>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</si>
  <si>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</si>
  <si>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</si>
  <si>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</si>
  <si>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</si>
  <si>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</si>
  <si>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</si>
  <si>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</si>
  <si>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</si>
  <si>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</si>
  <si>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</si>
  <si>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</si>
  <si>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</si>
  <si>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</si>
  <si>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</si>
  <si>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</si>
  <si>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</si>
  <si>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</si>
  <si>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</si>
  <si>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</si>
  <si>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</si>
  <si>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</si>
  <si>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</si>
  <si>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</si>
  <si>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</si>
  <si>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</si>
  <si>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</si>
  <si>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</si>
  <si>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</si>
  <si>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</si>
  <si>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</si>
  <si>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</si>
  <si>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</si>
  <si>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</si>
  <si>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</si>
  <si>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</si>
  <si>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</si>
  <si>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</si>
  <si>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</si>
  <si>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</si>
  <si>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</si>
  <si>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</si>
  <si>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</si>
  <si>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</si>
  <si>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</si>
  <si>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</si>
  <si>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</si>
  <si>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</si>
  <si>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</si>
  <si>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</si>
  <si>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</si>
  <si>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</si>
  <si>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</si>
  <si>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</si>
  <si>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</si>
  <si>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</si>
  <si>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</si>
  <si>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</si>
  <si>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</si>
  <si>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</si>
  <si>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</si>
  <si>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</si>
  <si>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</si>
  <si>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</si>
  <si>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</si>
  <si>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</si>
  <si>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</si>
  <si>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</si>
  <si>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</si>
  <si>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</si>
  <si>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</si>
  <si>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</si>
  <si>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</si>
  <si>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</si>
  <si>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</si>
  <si>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</si>
  <si>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</si>
  <si>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</si>
  <si>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</si>
  <si>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</si>
  <si>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</si>
  <si>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</si>
  <si>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</si>
  <si>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</si>
  <si>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</si>
  <si>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</si>
  <si>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</si>
  <si>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</si>
  <si>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</si>
  <si>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</si>
  <si>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</si>
  <si>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</si>
  <si>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</si>
  <si>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</si>
  <si>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</si>
  <si>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</si>
  <si>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</si>
  <si>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</si>
  <si>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</si>
  <si>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</si>
  <si>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</si>
  <si>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</si>
  <si>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</si>
  <si>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</si>
  <si>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</si>
  <si>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</si>
  <si>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</si>
  <si>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</si>
  <si>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</si>
  <si>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</si>
  <si>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</si>
  <si>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</si>
  <si>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</si>
  <si>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</si>
  <si>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</si>
  <si>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</si>
  <si>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</si>
  <si>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</si>
  <si>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</si>
  <si>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</si>
  <si>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</si>
  <si>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</si>
  <si>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</si>
  <si>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</si>
  <si>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</si>
  <si>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</si>
  <si>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</si>
  <si>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</si>
  <si>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</si>
  <si>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</si>
  <si>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</si>
  <si>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</si>
  <si>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</si>
  <si>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</si>
  <si>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</si>
  <si>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</si>
  <si>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</si>
  <si>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</si>
  <si>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</si>
  <si>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</si>
  <si>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</si>
  <si>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</si>
  <si>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</si>
  <si>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</si>
  <si>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</si>
  <si>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</si>
  <si>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</si>
  <si>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</si>
  <si>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</si>
  <si>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</si>
  <si>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</si>
  <si>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</si>
  <si>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</si>
  <si>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</si>
  <si>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</si>
  <si>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</si>
  <si>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</si>
  <si>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</si>
  <si>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</si>
  <si>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</si>
  <si>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</si>
  <si>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</si>
  <si>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</si>
  <si>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</si>
  <si>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</si>
  <si>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</si>
  <si>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</si>
  <si>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</si>
  <si>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</si>
  <si>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</si>
  <si>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</si>
  <si>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</si>
  <si>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</si>
  <si>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</si>
  <si>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</si>
  <si>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</si>
  <si>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</si>
  <si>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</si>
  <si>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</si>
  <si>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</si>
  <si>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</si>
  <si>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</si>
  <si>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</si>
  <si>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</si>
  <si>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</si>
  <si>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</si>
  <si>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</si>
  <si>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</si>
  <si>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</si>
  <si>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</si>
  <si>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</si>
  <si>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</si>
  <si>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</si>
  <si>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</si>
  <si>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</si>
  <si>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</si>
  <si>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</si>
  <si>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</si>
  <si>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</si>
  <si>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</si>
  <si>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</si>
  <si>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</si>
  <si>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</si>
  <si>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</si>
  <si>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</si>
  <si>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</si>
  <si>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</si>
  <si>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</si>
  <si>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</si>
  <si>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</si>
  <si>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</si>
  <si>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</si>
  <si>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</si>
  <si>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</si>
  <si>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</si>
  <si>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</si>
  <si>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</si>
  <si>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</si>
  <si>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</si>
  <si>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</si>
  <si>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</si>
  <si>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</si>
  <si>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</si>
  <si>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</si>
  <si>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</si>
  <si>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</si>
  <si>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</si>
  <si>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</si>
  <si>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</si>
  <si>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</si>
  <si>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</si>
  <si>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</si>
  <si>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</si>
  <si>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</si>
  <si>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</si>
  <si>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</si>
  <si>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</si>
  <si>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</si>
  <si>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</si>
  <si>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</si>
  <si>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</si>
  <si>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</si>
  <si>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</si>
  <si>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</si>
  <si>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</si>
  <si>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</si>
  <si>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</si>
  <si>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</si>
  <si>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</si>
  <si>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</si>
  <si>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</si>
  <si>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</si>
  <si>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</si>
  <si>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</si>
  <si>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</si>
  <si>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</si>
  <si>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</si>
  <si>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</si>
  <si>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</si>
  <si>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</si>
  <si>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</si>
  <si>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</si>
  <si>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</si>
  <si>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</si>
  <si>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</si>
  <si>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</si>
  <si>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</si>
  <si>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</si>
  <si>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</si>
  <si>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</si>
  <si>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</si>
  <si>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</si>
  <si>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</si>
  <si>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</si>
  <si>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</si>
  <si>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</si>
  <si>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</si>
  <si>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</si>
  <si>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</si>
  <si>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</si>
  <si>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</si>
  <si>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</si>
  <si>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</si>
  <si>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</si>
  <si>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</si>
  <si>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</si>
  <si>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</si>
  <si>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</si>
  <si>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</si>
  <si>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</si>
  <si>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</si>
  <si>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</si>
  <si>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</si>
  <si>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</si>
  <si>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</si>
  <si>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</si>
  <si>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</si>
  <si>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</si>
  <si>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</si>
  <si>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</si>
  <si>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</si>
  <si>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</si>
  <si>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</si>
  <si>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</si>
  <si>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</si>
  <si>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</si>
  <si>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</si>
  <si>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</si>
  <si>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</si>
  <si>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</si>
  <si>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</si>
  <si>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</si>
  <si>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</si>
  <si>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</si>
  <si>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</si>
  <si>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</si>
  <si>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</si>
  <si>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</si>
  <si>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</si>
  <si>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</si>
  <si>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</si>
  <si>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</si>
  <si>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</si>
  <si>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</si>
  <si>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</si>
  <si>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</si>
  <si>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</si>
  <si>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</si>
  <si>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</si>
  <si>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</si>
  <si>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</si>
  <si>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</si>
  <si>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</si>
  <si>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</si>
  <si>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</si>
  <si>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</si>
  <si>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</si>
  <si>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</si>
  <si>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</si>
  <si>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</si>
  <si>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</si>
  <si>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</si>
  <si>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</si>
  <si>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</si>
  <si>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</si>
  <si>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</si>
  <si>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</si>
  <si>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</si>
  <si>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</si>
  <si>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</si>
  <si>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</si>
  <si>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</si>
  <si>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</si>
  <si>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</si>
  <si>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</si>
  <si>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</si>
  <si>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</si>
  <si>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</si>
  <si>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</si>
  <si>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</si>
  <si>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</si>
  <si>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</si>
  <si>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</si>
  <si>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</si>
  <si>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</si>
  <si>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</si>
  <si>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</si>
  <si>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</si>
  <si>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</si>
  <si>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</si>
  <si>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</si>
  <si>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</si>
  <si>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</si>
  <si>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</si>
  <si>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</si>
  <si>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</si>
  <si>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</si>
  <si>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</si>
  <si>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</si>
  <si>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</si>
  <si>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</si>
  <si>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</si>
  <si>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</si>
  <si>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</si>
  <si>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</si>
  <si>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</si>
  <si>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</si>
  <si>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</si>
  <si>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</si>
  <si>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</si>
  <si>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</si>
  <si>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</si>
  <si>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</si>
  <si>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</si>
  <si>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</si>
  <si>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</si>
  <si>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</si>
  <si>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</si>
  <si>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</si>
  <si>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</si>
  <si>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</si>
  <si>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</si>
  <si>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</si>
  <si>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</si>
  <si>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</si>
  <si>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</si>
  <si>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</si>
  <si>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</si>
  <si>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</si>
  <si>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</si>
  <si>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</si>
  <si>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</si>
  <si>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</si>
  <si>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</si>
  <si>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</si>
  <si>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</si>
  <si>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</si>
  <si>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</si>
  <si>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</si>
  <si>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</si>
  <si>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</si>
  <si>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</si>
  <si>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</si>
  <si>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</si>
  <si>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</si>
  <si>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</si>
  <si>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</si>
  <si>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</si>
  <si>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</si>
  <si>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</si>
  <si>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</si>
  <si>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</si>
  <si>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</si>
  <si>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</si>
  <si>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</si>
  <si>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</si>
  <si>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</si>
  <si>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</si>
  <si>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</si>
  <si>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</si>
  <si>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</si>
  <si>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</si>
  <si>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</si>
  <si>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</si>
  <si>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</si>
  <si>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</si>
  <si>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</si>
  <si>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</si>
  <si>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</si>
  <si>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</si>
  <si>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</si>
  <si>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</si>
  <si>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</si>
  <si>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</si>
  <si>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</si>
  <si>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</si>
  <si>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</si>
  <si>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</si>
  <si>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</si>
  <si>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</si>
  <si>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</si>
  <si>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</si>
  <si>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</si>
  <si>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</si>
  <si>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</si>
  <si>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</si>
  <si>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</si>
  <si>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</si>
  <si>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</si>
  <si>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</si>
  <si>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</si>
  <si>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</si>
  <si>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</si>
  <si>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</si>
  <si>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</si>
  <si>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</si>
  <si>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</si>
  <si>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</si>
  <si>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</si>
  <si>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</si>
  <si>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</si>
  <si>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</si>
  <si>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</si>
  <si>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</si>
  <si>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</si>
  <si>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</si>
  <si>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</si>
  <si>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</si>
  <si>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</si>
  <si>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</si>
  <si>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</si>
  <si>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</si>
  <si>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</si>
  <si>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</si>
  <si>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</si>
  <si>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</si>
  <si>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</si>
  <si>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</si>
  <si>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</si>
  <si>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</si>
  <si>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</si>
  <si>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</si>
  <si>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</si>
  <si>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</si>
  <si>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</si>
  <si>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</si>
  <si>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</si>
  <si>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</si>
  <si>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</si>
  <si>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</si>
  <si>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</si>
  <si>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</si>
  <si>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</si>
  <si>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</si>
  <si>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</si>
  <si>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</si>
  <si>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</si>
  <si>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</si>
  <si>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</si>
  <si>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</si>
  <si>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</si>
  <si>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</si>
  <si>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</si>
  <si>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</si>
  <si>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</si>
  <si>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</si>
  <si>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</si>
  <si>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</si>
  <si>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</si>
  <si>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</si>
  <si>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</si>
  <si>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</si>
  <si>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</si>
  <si>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</si>
  <si>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</si>
  <si>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</si>
  <si>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</si>
  <si>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</si>
  <si>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</si>
  <si>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</si>
  <si>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</si>
  <si>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</si>
  <si>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</si>
  <si>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</si>
  <si>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</si>
  <si>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</si>
  <si>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</si>
  <si>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</si>
  <si>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</si>
  <si>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</si>
  <si>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</si>
  <si>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</si>
  <si>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</si>
  <si>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</si>
  <si>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</si>
  <si>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</si>
  <si>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</si>
  <si>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</si>
  <si>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</si>
  <si>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</si>
  <si>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</si>
  <si>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</si>
  <si>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</si>
  <si>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</si>
  <si>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</si>
  <si>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</si>
  <si>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</si>
  <si>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</si>
  <si>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</si>
  <si>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</si>
  <si>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</si>
  <si>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</si>
  <si>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</si>
  <si>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</si>
  <si>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</si>
  <si>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</si>
  <si>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</si>
  <si>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</si>
  <si>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</si>
  <si>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</si>
  <si>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</si>
  <si>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</si>
  <si>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</si>
  <si>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</si>
  <si>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</si>
  <si>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</si>
  <si>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</si>
  <si>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</si>
  <si>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</si>
  <si>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</si>
  <si>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</si>
  <si>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</si>
  <si>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</si>
  <si>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</si>
  <si>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</si>
  <si>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</si>
  <si>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</si>
  <si>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</si>
  <si>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</si>
  <si>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</si>
  <si>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</si>
  <si>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</si>
  <si>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</si>
  <si>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</si>
  <si>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</si>
  <si>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</si>
  <si>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</si>
  <si>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</si>
  <si>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</si>
  <si>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</si>
  <si>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</si>
  <si>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</si>
  <si>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</si>
  <si>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</si>
  <si>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</si>
  <si>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</si>
  <si>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</si>
  <si>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</si>
  <si>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</si>
  <si>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</si>
  <si>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</si>
  <si>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</si>
  <si>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</si>
  <si>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</si>
  <si>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</si>
  <si>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</si>
  <si>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</si>
  <si>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</si>
  <si>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</si>
  <si>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</si>
  <si>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</si>
  <si>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</si>
  <si>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</si>
  <si>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</si>
  <si>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</si>
  <si>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</si>
  <si>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</si>
  <si>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</si>
  <si>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</si>
  <si>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</si>
  <si>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</si>
  <si>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</si>
  <si>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</si>
  <si>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</si>
  <si>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</si>
  <si>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</si>
  <si>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</si>
  <si>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</si>
  <si>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</si>
  <si>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</si>
  <si>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</si>
  <si>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</si>
  <si>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</si>
  <si>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</si>
  <si>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</si>
  <si>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</si>
  <si>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</si>
  <si>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</si>
  <si>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</si>
  <si>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</si>
  <si>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</si>
  <si>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</si>
  <si>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</si>
  <si>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</si>
  <si>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</si>
  <si>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</si>
  <si>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</si>
  <si>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</si>
  <si>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</si>
  <si>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</si>
  <si>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</si>
  <si>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</si>
  <si>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</si>
  <si>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</si>
  <si>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</si>
  <si>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</si>
  <si>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</si>
  <si>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</si>
  <si>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</si>
  <si>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</si>
  <si>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</si>
  <si>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</si>
  <si>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</si>
  <si>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</si>
  <si>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</si>
  <si>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</si>
  <si>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</si>
  <si>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</si>
  <si>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</si>
  <si>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</si>
  <si>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</si>
  <si>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</si>
  <si>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</si>
  <si>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</si>
  <si>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</si>
  <si>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</si>
  <si>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</si>
  <si>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</si>
  <si>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</si>
  <si>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</si>
  <si>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</si>
  <si>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</si>
  <si>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</si>
  <si>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</si>
  <si>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</si>
  <si>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</si>
  <si>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</si>
  <si>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</si>
  <si>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</si>
  <si>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</si>
  <si>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</si>
  <si>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</si>
  <si>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</si>
  <si>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</si>
  <si>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</si>
  <si>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</si>
  <si>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</si>
  <si>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</si>
  <si>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</si>
  <si>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</si>
  <si>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</si>
  <si>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</si>
  <si>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</si>
  <si>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</si>
  <si>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</si>
  <si>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</si>
  <si>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</si>
  <si>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</si>
  <si>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</si>
  <si>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</si>
  <si>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</si>
  <si>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</si>
  <si>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</si>
  <si>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</si>
  <si>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</si>
  <si>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</si>
  <si>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</si>
  <si>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</si>
  <si>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</si>
  <si>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</si>
  <si>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</si>
  <si>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</si>
  <si>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</si>
  <si>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</si>
  <si>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</si>
  <si>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</si>
  <si>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</si>
  <si>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</si>
  <si>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</si>
  <si>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</si>
  <si>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</si>
  <si>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</si>
  <si>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</si>
  <si>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</si>
  <si>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</si>
  <si>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</si>
  <si>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</si>
  <si>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</si>
  <si>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</si>
  <si>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</si>
  <si>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</si>
  <si>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</si>
  <si>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</si>
  <si>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</si>
  <si>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</si>
  <si>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</si>
  <si>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</si>
  <si>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</si>
  <si>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</si>
  <si>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</si>
  <si>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</si>
  <si>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</si>
  <si>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</si>
  <si>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</si>
  <si>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</si>
  <si>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</si>
  <si>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</si>
  <si>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</si>
  <si>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</si>
  <si>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</si>
  <si>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</si>
  <si>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</si>
  <si>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</si>
  <si>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</si>
  <si>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</si>
  <si>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</si>
  <si>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</si>
  <si>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</si>
  <si>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</si>
  <si>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</si>
  <si>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</si>
  <si>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</si>
  <si>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</si>
  <si>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</si>
  <si>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</si>
  <si>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</si>
  <si>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</si>
  <si>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</si>
  <si>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</si>
  <si>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</si>
  <si>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</si>
  <si>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</si>
  <si>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</si>
  <si>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</si>
  <si>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</si>
  <si>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</si>
  <si>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</si>
  <si>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</si>
  <si>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</si>
  <si>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</si>
  <si>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</si>
  <si>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</si>
  <si>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</si>
  <si>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</si>
  <si>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</si>
  <si>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</si>
  <si>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</si>
  <si>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</si>
  <si>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</si>
  <si>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</si>
  <si>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</si>
  <si>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</si>
  <si>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</si>
  <si>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</si>
  <si>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</si>
  <si>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</si>
  <si>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</si>
  <si>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</si>
  <si>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</si>
  <si>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</si>
  <si>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</si>
  <si>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</si>
  <si>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</si>
  <si>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</si>
  <si>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</si>
  <si>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</si>
  <si>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</si>
  <si>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</si>
  <si>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</si>
  <si>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</si>
  <si>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</si>
  <si>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</si>
  <si>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</si>
  <si>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</si>
  <si>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</si>
  <si>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</si>
  <si>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</si>
  <si>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</si>
  <si>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</si>
  <si>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</si>
  <si>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</si>
  <si>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</si>
  <si>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</si>
  <si>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</si>
  <si>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</si>
  <si>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</si>
  <si>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</si>
  <si>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</si>
  <si>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</si>
  <si>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</si>
  <si>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</si>
  <si>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</si>
  <si>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</si>
  <si>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</si>
  <si>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</si>
  <si>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</si>
  <si>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</si>
  <si>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</si>
  <si>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</si>
  <si>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</si>
  <si>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</si>
  <si>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</si>
  <si>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</si>
  <si>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</si>
  <si>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</si>
  <si>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</si>
  <si>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</si>
  <si>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</si>
  <si>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</si>
  <si>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</si>
  <si>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</si>
  <si>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</si>
  <si>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</si>
  <si>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</si>
  <si>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</si>
  <si>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</si>
  <si>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</si>
  <si>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</si>
  <si>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</si>
  <si>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</si>
  <si>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</si>
  <si>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</si>
  <si>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</si>
  <si>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</si>
  <si>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</si>
  <si>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</si>
  <si>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</si>
  <si>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</si>
  <si>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</si>
  <si>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</si>
  <si>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</si>
  <si>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</si>
  <si>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</si>
  <si>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</si>
  <si>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</si>
  <si>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</si>
  <si>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</si>
  <si>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</si>
  <si>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</si>
  <si>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</si>
  <si>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</si>
  <si>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</si>
  <si>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</si>
  <si>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</si>
  <si>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</si>
  <si>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</si>
  <si>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</si>
  <si>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</si>
  <si>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</si>
  <si>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</si>
  <si>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</si>
  <si>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</si>
  <si>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</si>
  <si>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</si>
  <si>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</si>
  <si>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</si>
  <si>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</si>
  <si>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</si>
  <si>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</si>
  <si>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</si>
  <si>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</si>
  <si>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</si>
  <si>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</si>
  <si>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</si>
  <si>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</si>
  <si>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</si>
  <si>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</si>
  <si>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</si>
  <si>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</si>
  <si>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</si>
  <si>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</si>
  <si>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</si>
  <si>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</si>
  <si>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</si>
  <si>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</si>
  <si>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</si>
  <si>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</si>
  <si>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</si>
  <si>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</si>
  <si>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</si>
  <si>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</si>
  <si>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</si>
  <si>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</si>
  <si>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</si>
  <si>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</si>
  <si>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</si>
  <si>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</si>
  <si>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</si>
  <si>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</si>
  <si>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</si>
  <si>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</si>
  <si>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</si>
  <si>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</si>
  <si>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</si>
  <si>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</si>
  <si>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</si>
  <si>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</si>
  <si>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</si>
  <si>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</si>
  <si>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</si>
  <si>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</si>
  <si>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</si>
  <si>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</si>
  <si>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</si>
  <si>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</si>
  <si>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</si>
  <si>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</si>
  <si>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</si>
  <si>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</si>
  <si>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</si>
  <si>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</si>
  <si>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</si>
  <si>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</si>
  <si>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</si>
  <si>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</si>
  <si>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</si>
  <si>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</si>
  <si>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</si>
  <si>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</si>
  <si>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</si>
  <si>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</si>
  <si>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</si>
  <si>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</si>
  <si>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</si>
  <si>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</si>
  <si>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</si>
  <si>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</si>
  <si>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</si>
  <si>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</si>
  <si>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</si>
  <si>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</si>
  <si>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</si>
  <si>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</si>
  <si>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</si>
  <si>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</si>
  <si>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</si>
  <si>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</si>
  <si>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</si>
  <si>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</si>
  <si>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</si>
  <si>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</si>
  <si>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</si>
  <si>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</si>
  <si>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</si>
  <si>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</si>
  <si>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</si>
  <si>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</si>
  <si>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</si>
  <si>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</si>
  <si>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</si>
  <si>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</si>
  <si>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</si>
  <si>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</si>
  <si>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</si>
  <si>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</si>
  <si>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</si>
  <si>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</si>
  <si>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</si>
  <si>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</si>
  <si>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</si>
  <si>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</si>
  <si>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</si>
  <si>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</si>
  <si>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</si>
  <si>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</si>
  <si>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</si>
  <si>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</si>
  <si>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</si>
  <si>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</si>
  <si>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</si>
  <si>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</si>
  <si>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</si>
  <si>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</si>
  <si>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</si>
  <si>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</si>
  <si>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</si>
  <si>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</si>
  <si>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</si>
  <si>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</si>
  <si>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</si>
  <si>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</si>
  <si>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</si>
  <si>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</si>
  <si>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</si>
  <si>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</si>
  <si>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</si>
  <si>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</si>
  <si>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</si>
  <si>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</si>
  <si>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</si>
  <si>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</si>
  <si>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</si>
  <si>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</si>
  <si>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</si>
  <si>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</si>
  <si>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</si>
  <si>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</si>
  <si>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</si>
  <si>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</si>
  <si>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</si>
  <si>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</si>
  <si>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</si>
  <si>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</si>
  <si>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</si>
  <si>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</si>
  <si>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</si>
  <si>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</si>
  <si>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</si>
  <si>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</si>
  <si>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</si>
  <si>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</si>
  <si>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</si>
  <si>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</si>
  <si>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</si>
  <si>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</si>
  <si>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</si>
  <si>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</si>
  <si>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</si>
  <si>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</si>
  <si>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</si>
  <si>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</si>
  <si>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</si>
  <si>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</si>
  <si>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</si>
  <si>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</si>
  <si>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</si>
  <si>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</si>
  <si>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</si>
  <si>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</si>
  <si>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</si>
  <si>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</si>
  <si>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</si>
  <si>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</si>
  <si>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</si>
  <si>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</si>
  <si>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</si>
  <si>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</si>
  <si>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</si>
  <si>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</si>
  <si>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</si>
  <si>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</si>
  <si>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</si>
  <si>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</si>
  <si>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</si>
  <si>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</si>
  <si>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</si>
  <si>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</si>
  <si>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</si>
  <si>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</si>
  <si>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</si>
  <si>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</si>
  <si>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</si>
  <si>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</si>
  <si>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</si>
  <si>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</si>
  <si>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</si>
  <si>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</si>
  <si>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</si>
  <si>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</si>
  <si>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</si>
  <si>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</si>
  <si>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</si>
  <si>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</si>
  <si>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</si>
  <si>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</si>
  <si>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</si>
  <si>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</si>
  <si>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</si>
  <si>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</si>
  <si>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</si>
  <si>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</si>
  <si>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</si>
  <si>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</si>
  <si>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</si>
  <si>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</si>
  <si>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</si>
  <si>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</si>
  <si>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</si>
  <si>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</si>
  <si>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</si>
  <si>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</si>
  <si>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</si>
  <si>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</si>
  <si>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</si>
  <si>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</si>
  <si>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</si>
  <si>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</si>
  <si>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</si>
  <si>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</si>
  <si>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</si>
  <si>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</si>
  <si>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</si>
  <si>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</si>
  <si>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</si>
  <si>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</si>
  <si>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</si>
  <si>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</si>
  <si>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</si>
  <si>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</si>
  <si>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</si>
  <si>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</si>
  <si>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</si>
  <si>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</si>
  <si>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</si>
  <si>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</si>
  <si>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</si>
  <si>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</si>
  <si>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</si>
  <si>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</si>
  <si>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</si>
  <si>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</si>
  <si>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</si>
  <si>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</si>
  <si>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</si>
  <si>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</si>
  <si>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</si>
  <si>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</si>
  <si>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</si>
  <si>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</si>
  <si>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</si>
  <si>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</si>
  <si>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</si>
  <si>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</si>
  <si>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</si>
  <si>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</si>
  <si>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</si>
  <si>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</si>
  <si>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</si>
  <si>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</si>
  <si>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</si>
  <si>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</si>
  <si>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</si>
  <si>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</si>
  <si>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</si>
  <si>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</si>
  <si>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</si>
  <si>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</si>
  <si>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</si>
  <si>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</si>
  <si>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</si>
  <si>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</si>
  <si>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</si>
  <si>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</si>
  <si>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</si>
  <si>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</si>
  <si>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</si>
  <si>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</si>
  <si>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</si>
  <si>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</si>
  <si>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</si>
  <si>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</si>
  <si>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</si>
  <si>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</si>
  <si>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</si>
  <si>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</si>
  <si>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</si>
  <si>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</si>
  <si>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</si>
  <si>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</si>
  <si>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</si>
  <si>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</si>
  <si>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</si>
  <si>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</si>
  <si>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</si>
  <si>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</si>
  <si>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</si>
  <si>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</si>
  <si>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</si>
  <si>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</si>
  <si>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</si>
  <si>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</si>
  <si>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</si>
  <si>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</si>
  <si>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</si>
  <si>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</si>
  <si>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</si>
  <si>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</si>
  <si>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</si>
  <si>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</si>
  <si>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</si>
  <si>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</si>
  <si>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</si>
  <si>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</si>
  <si>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</si>
  <si>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</si>
  <si>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</si>
  <si>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</si>
  <si>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</si>
  <si>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</si>
  <si>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</si>
  <si>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</si>
  <si>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</si>
  <si>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</si>
  <si>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</si>
  <si>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</si>
  <si>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</si>
  <si>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</si>
  <si>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</si>
  <si>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</si>
  <si>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</si>
  <si>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</si>
  <si>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</si>
  <si>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</si>
  <si>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</si>
  <si>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</si>
  <si>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</si>
  <si>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</si>
  <si>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</si>
  <si>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</si>
  <si>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</si>
  <si>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</si>
  <si>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</si>
  <si>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</si>
  <si>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</si>
  <si>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</si>
  <si>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</si>
  <si>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</si>
  <si>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</si>
  <si>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</si>
  <si>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</si>
  <si>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</si>
  <si>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</si>
  <si>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</si>
  <si>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</si>
  <si>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</si>
  <si>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</si>
  <si>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</si>
  <si>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</si>
  <si>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</si>
  <si>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</si>
  <si>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</si>
  <si>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</si>
  <si>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</si>
  <si>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</si>
  <si>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</si>
  <si>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</si>
  <si>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</si>
  <si>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</si>
  <si>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</si>
  <si>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</si>
  <si>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</si>
  <si>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</si>
  <si>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</si>
  <si>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</si>
  <si>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</si>
  <si>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</si>
  <si>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</si>
  <si>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</si>
  <si>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</si>
  <si>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</si>
  <si>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</si>
  <si>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</si>
  <si>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</si>
  <si>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</si>
  <si>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</si>
  <si>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</si>
  <si>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</si>
  <si>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</si>
  <si>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</si>
  <si>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</si>
  <si>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</si>
  <si>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</si>
  <si>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</si>
  <si>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</si>
  <si>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</si>
  <si>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</si>
  <si>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</si>
  <si>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</si>
  <si>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</si>
  <si>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</si>
  <si>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</si>
  <si>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</si>
  <si>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</si>
  <si>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</si>
  <si>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</si>
  <si>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</si>
  <si>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</si>
  <si>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</si>
  <si>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</si>
  <si>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</si>
  <si>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</si>
  <si>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</si>
  <si>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</si>
  <si>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</si>
  <si>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</si>
  <si>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</si>
  <si>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</si>
  <si>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</si>
  <si>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</si>
  <si>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</si>
  <si>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</si>
  <si>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</si>
  <si>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</si>
  <si>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</si>
  <si>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</si>
  <si>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</si>
  <si>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</si>
  <si>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</si>
  <si>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</si>
  <si>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</si>
  <si>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</si>
  <si>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</si>
  <si>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</si>
  <si>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</si>
  <si>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</si>
  <si>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</si>
  <si>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</si>
  <si>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</si>
  <si>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</si>
  <si>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</si>
  <si>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</si>
  <si>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</si>
  <si>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</si>
  <si>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</si>
  <si>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</si>
  <si>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</si>
  <si>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</si>
  <si>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</si>
  <si>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</si>
  <si>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</si>
  <si>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</si>
  <si>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</si>
  <si>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</si>
  <si>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</si>
  <si>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</si>
  <si>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</si>
  <si>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</si>
  <si>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</si>
  <si>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</si>
  <si>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</si>
  <si>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</si>
  <si>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</si>
  <si>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</si>
  <si>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</si>
  <si>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</si>
  <si>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</si>
  <si>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</si>
  <si>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</si>
  <si>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</si>
  <si>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</si>
  <si>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</si>
  <si>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</si>
  <si>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</si>
  <si>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</si>
  <si>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</si>
  <si>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</si>
  <si>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</si>
  <si>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</si>
  <si>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</si>
  <si>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</si>
  <si>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</si>
  <si>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</si>
  <si>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</si>
  <si>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</si>
  <si>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</si>
  <si>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</si>
  <si>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</si>
  <si>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</si>
  <si>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</si>
  <si>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</si>
  <si>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</si>
  <si>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</si>
  <si>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</si>
  <si>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</si>
  <si>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</si>
  <si>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</si>
  <si>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</si>
  <si>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</si>
  <si>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</si>
  <si>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</si>
  <si>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</si>
  <si>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</si>
  <si>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</si>
  <si>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</si>
  <si>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</si>
  <si>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</si>
  <si>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</si>
  <si>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</si>
  <si>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</si>
  <si>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</si>
  <si>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</si>
  <si>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</si>
  <si>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</si>
  <si>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</si>
  <si>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</si>
  <si>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</si>
  <si>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</si>
  <si>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</si>
  <si>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</si>
  <si>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</si>
  <si>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</si>
  <si>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</si>
  <si>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</si>
  <si>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</si>
  <si>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</si>
  <si>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</si>
  <si>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</si>
  <si>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</si>
  <si>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</si>
  <si>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</si>
  <si>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</si>
  <si>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</si>
  <si>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</si>
  <si>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</si>
  <si>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</si>
  <si>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</si>
  <si>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</si>
  <si>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</si>
  <si>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</si>
  <si>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</si>
  <si>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</si>
  <si>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</si>
  <si>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</si>
  <si>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</si>
  <si>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</si>
  <si>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</si>
  <si>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</si>
  <si>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</si>
  <si>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</si>
  <si>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</si>
  <si>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</si>
  <si>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</si>
  <si>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</si>
  <si>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</si>
  <si>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</si>
  <si>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</si>
  <si>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</si>
  <si>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</si>
  <si>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</si>
  <si>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</si>
  <si>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</si>
  <si>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</si>
  <si>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</si>
  <si>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</si>
  <si>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</si>
  <si>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</si>
  <si>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</si>
  <si>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</si>
  <si>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</si>
  <si>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</si>
  <si>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</si>
  <si>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</si>
  <si>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</si>
  <si>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</si>
  <si>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</si>
  <si>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</si>
  <si>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</si>
  <si>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</si>
  <si>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</si>
  <si>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</si>
  <si>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</si>
  <si>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</si>
  <si>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</si>
  <si>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</si>
  <si>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</si>
  <si>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</si>
  <si>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</si>
  <si>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</si>
  <si>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</si>
  <si>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</si>
  <si>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</si>
  <si>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</si>
  <si>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</si>
  <si>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</si>
  <si>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</si>
  <si>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</si>
  <si>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</si>
  <si>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</si>
  <si>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</si>
  <si>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</si>
  <si>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</si>
  <si>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</si>
  <si>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</si>
  <si>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</si>
  <si>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</si>
  <si>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</si>
  <si>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</si>
  <si>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</si>
  <si>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</si>
  <si>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</si>
  <si>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</si>
  <si>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</si>
  <si>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</si>
  <si>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</si>
  <si>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</si>
  <si>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</si>
  <si>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</si>
  <si>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</si>
  <si>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</si>
  <si>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</si>
  <si>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</si>
  <si>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</si>
  <si>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</si>
  <si>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</si>
  <si>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</si>
  <si>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</si>
  <si>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</si>
  <si>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</si>
  <si>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</si>
  <si>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</si>
  <si>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</si>
  <si>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</si>
  <si>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</si>
  <si>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</si>
  <si>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</si>
  <si>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</si>
  <si>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</si>
  <si>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</si>
  <si>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</si>
  <si>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</si>
  <si>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</si>
  <si>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</si>
  <si>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</si>
  <si>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</si>
  <si>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</si>
  <si>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</si>
  <si>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</si>
  <si>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</si>
  <si>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</si>
  <si>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</si>
  <si>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</si>
  <si>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</si>
  <si>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</si>
  <si>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</si>
  <si>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</si>
  <si>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</si>
  <si>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</si>
  <si>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</si>
  <si>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</si>
  <si>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</si>
  <si>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</si>
  <si>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</si>
  <si>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</si>
  <si>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</si>
  <si>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</si>
  <si>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</si>
  <si>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</si>
  <si>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</si>
  <si>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</si>
  <si>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</si>
  <si>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</si>
  <si>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</si>
  <si>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</si>
  <si>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</si>
  <si>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</si>
  <si>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</si>
  <si>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</si>
  <si>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</si>
  <si>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</si>
  <si>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</si>
  <si>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</si>
  <si>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</si>
  <si>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</si>
  <si>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</si>
  <si>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</si>
  <si>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</si>
  <si>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</si>
  <si>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</si>
  <si>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</si>
  <si>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</si>
  <si>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</si>
  <si>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</si>
  <si>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</si>
  <si>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</si>
  <si>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</si>
  <si>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</si>
  <si>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</si>
  <si>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</si>
  <si>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</si>
  <si>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</si>
  <si>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</si>
  <si>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</si>
  <si>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</si>
  <si>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</si>
  <si>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</si>
  <si>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</si>
  <si>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</si>
  <si>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</si>
  <si>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</si>
  <si>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</si>
  <si>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</si>
  <si>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</si>
  <si>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</si>
  <si>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</si>
  <si>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</si>
  <si>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</si>
  <si>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</si>
  <si>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</si>
  <si>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</si>
  <si>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</si>
  <si>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</si>
  <si>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</si>
  <si>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</si>
  <si>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</si>
  <si>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</si>
  <si>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</si>
  <si>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</si>
  <si>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</si>
  <si>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</si>
  <si>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</si>
  <si>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</si>
  <si>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</si>
  <si>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</si>
  <si>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</si>
  <si>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</si>
  <si>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</si>
  <si>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</si>
  <si>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</si>
  <si>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</si>
  <si>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</si>
  <si>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</si>
  <si>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</si>
  <si>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</si>
  <si>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</si>
  <si>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</si>
  <si>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</si>
  <si>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</si>
  <si>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</si>
  <si>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</si>
  <si>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</si>
  <si>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</si>
  <si>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</si>
  <si>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</si>
  <si>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</si>
  <si>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</si>
  <si>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</si>
  <si>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</si>
  <si>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</si>
  <si>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</si>
  <si>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</si>
  <si>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</si>
  <si>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</si>
  <si>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</si>
  <si>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</si>
  <si>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</si>
  <si>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</si>
  <si>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</si>
  <si>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</si>
  <si>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</si>
  <si>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</si>
  <si>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</si>
  <si>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</si>
  <si>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</si>
  <si>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</si>
  <si>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</si>
  <si>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</si>
  <si>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</si>
  <si>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</si>
  <si>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</si>
  <si>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</si>
  <si>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</si>
  <si>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</si>
  <si>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</si>
  <si>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</si>
  <si>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</si>
  <si>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</si>
  <si>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</si>
  <si>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</si>
  <si>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</si>
  <si>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</si>
  <si>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</si>
  <si>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</si>
  <si>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</si>
  <si>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</si>
  <si>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</si>
  <si>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</si>
  <si>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</si>
  <si>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</si>
  <si>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</si>
  <si>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</si>
  <si>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</si>
  <si>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</si>
  <si>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</si>
  <si>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</si>
  <si>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</si>
  <si>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</si>
  <si>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</si>
  <si>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</si>
  <si>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</si>
  <si>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</si>
  <si>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</si>
  <si>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</si>
  <si>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</si>
  <si>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</si>
  <si>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</si>
  <si>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</si>
  <si>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</si>
  <si>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</si>
  <si>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</si>
  <si>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</si>
  <si>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</si>
  <si>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</si>
  <si>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</si>
  <si>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</si>
  <si>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</si>
  <si>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</si>
  <si>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</si>
  <si>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</si>
  <si>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</si>
  <si>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</si>
  <si>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</si>
  <si>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</si>
  <si>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</si>
  <si>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</si>
  <si>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</si>
  <si>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</si>
  <si>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</si>
  <si>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</si>
  <si>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</si>
  <si>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</si>
  <si>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</si>
  <si>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</si>
  <si>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</si>
  <si>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</si>
  <si>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</si>
  <si>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</si>
  <si>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</si>
  <si>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</si>
  <si>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</si>
  <si>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</si>
  <si>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</si>
  <si>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</si>
  <si>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</si>
  <si>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</si>
  <si>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</si>
  <si>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</si>
  <si>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</si>
  <si>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</si>
  <si>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</si>
  <si>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</si>
  <si>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</si>
  <si>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</si>
  <si>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</si>
  <si>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</si>
  <si>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</si>
  <si>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</si>
  <si>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</si>
  <si>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</si>
  <si>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</si>
  <si>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</si>
  <si>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</si>
  <si>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</si>
  <si>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</si>
  <si>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</si>
  <si>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</si>
  <si>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</si>
  <si>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</si>
  <si>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</si>
  <si>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</si>
  <si>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</si>
  <si>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</si>
  <si>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</si>
  <si>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</si>
  <si>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</si>
  <si>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</si>
  <si>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</si>
  <si>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</si>
  <si>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</si>
  <si>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</si>
  <si>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</si>
  <si>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</si>
  <si>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</si>
  <si>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</si>
  <si>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</si>
  <si>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</si>
  <si>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</si>
  <si>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</si>
  <si>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</si>
  <si>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</si>
  <si>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</si>
  <si>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</si>
  <si>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</si>
  <si>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</si>
  <si>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</si>
  <si>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</si>
  <si>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</si>
  <si>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</si>
  <si>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</si>
  <si>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</si>
  <si>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</si>
  <si>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</si>
  <si>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</si>
  <si>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</si>
  <si>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</si>
  <si>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</si>
  <si>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</si>
  <si>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</si>
  <si>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</si>
  <si>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</si>
  <si>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</si>
  <si>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</si>
  <si>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</si>
  <si>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</si>
  <si>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</si>
  <si>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</si>
  <si>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</si>
  <si>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</si>
  <si>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</si>
  <si>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</si>
  <si>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</si>
  <si>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</si>
  <si>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</si>
  <si>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</si>
  <si>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</si>
  <si>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</si>
  <si>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</si>
  <si>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</si>
  <si>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</si>
  <si>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</si>
  <si>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</si>
  <si>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</si>
  <si>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</si>
  <si>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</si>
  <si>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</si>
  <si>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</si>
  <si>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</si>
  <si>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</si>
  <si>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</si>
  <si>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</si>
  <si>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</si>
  <si>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</si>
  <si>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</si>
  <si>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</si>
  <si>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</si>
  <si>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</si>
  <si>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</si>
  <si>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</si>
  <si>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</si>
  <si>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</si>
  <si>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</si>
  <si>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</si>
  <si>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</si>
  <si>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</si>
  <si>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</si>
  <si>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</si>
  <si>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</si>
  <si>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</si>
  <si>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</si>
  <si>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</si>
  <si>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</si>
  <si>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</si>
  <si>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</si>
  <si>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</si>
  <si>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</si>
  <si>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</si>
  <si>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</si>
  <si>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</si>
  <si>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</si>
  <si>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</si>
  <si>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</si>
  <si>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</si>
  <si>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</si>
  <si>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</si>
  <si>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</si>
  <si>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</si>
  <si>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</si>
  <si>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</si>
  <si>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</si>
  <si>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</si>
  <si>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</si>
  <si>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</si>
  <si>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</si>
  <si>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</si>
  <si>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</si>
  <si>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</si>
  <si>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</si>
  <si>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</si>
  <si>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</si>
  <si>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</si>
  <si>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</si>
  <si>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</si>
  <si>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</si>
  <si>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</si>
  <si>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</si>
  <si>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</si>
  <si>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</si>
  <si>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</si>
  <si>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</si>
  <si>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</si>
  <si>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</si>
  <si>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</si>
  <si>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</si>
  <si>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</si>
  <si>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</si>
  <si>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</si>
  <si>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</si>
  <si>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</si>
  <si>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</si>
  <si>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</si>
  <si>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</si>
  <si>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</si>
  <si>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</si>
  <si>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</si>
  <si>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</si>
  <si>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</si>
  <si>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</si>
  <si>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</si>
  <si>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</si>
  <si>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</si>
  <si>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</si>
  <si>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</si>
  <si>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</si>
  <si>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</si>
  <si>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</si>
  <si>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</si>
  <si>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</si>
  <si>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</si>
  <si>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</si>
  <si>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</si>
  <si>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</si>
  <si>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</si>
  <si>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</si>
  <si>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</si>
  <si>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</si>
  <si>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</si>
  <si>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</si>
  <si>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</si>
  <si>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</si>
  <si>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</si>
  <si>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</si>
  <si>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</si>
  <si>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</si>
  <si>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</si>
  <si>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</si>
  <si>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</si>
  <si>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</si>
  <si>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</si>
  <si>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</si>
  <si>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</si>
  <si>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</si>
  <si>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</si>
  <si>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</si>
  <si>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</si>
  <si>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</si>
  <si>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</si>
  <si>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</si>
  <si>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</si>
  <si>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</si>
  <si>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</si>
  <si>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</si>
  <si>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</si>
  <si>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</si>
  <si>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</si>
  <si>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</si>
  <si>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</si>
  <si>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</si>
  <si>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</si>
  <si>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</si>
  <si>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</si>
  <si>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</si>
  <si>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</si>
  <si>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</si>
  <si>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</si>
  <si>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</si>
  <si>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</si>
  <si>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</si>
  <si>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</si>
  <si>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</si>
  <si>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</si>
  <si>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</si>
  <si>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</si>
  <si>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</si>
  <si>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</si>
  <si>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</si>
  <si>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</si>
  <si>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</si>
  <si>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</si>
  <si>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</si>
  <si>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</si>
  <si>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</si>
  <si>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</si>
  <si>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</si>
  <si>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</si>
  <si>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</si>
  <si>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</si>
  <si>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</si>
  <si>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</si>
  <si>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</si>
  <si>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</si>
  <si>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</si>
  <si>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</si>
  <si>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</si>
  <si>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</si>
  <si>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</si>
  <si>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</si>
  <si>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</si>
  <si>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</si>
  <si>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</si>
  <si>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</si>
  <si>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</si>
  <si>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</si>
  <si>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</si>
  <si>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</si>
  <si>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</si>
  <si>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</si>
  <si>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</si>
  <si>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</si>
  <si>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</si>
  <si>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</si>
  <si>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</si>
  <si>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</si>
  <si>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</si>
  <si>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</si>
  <si>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</si>
  <si>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</si>
  <si>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</si>
  <si>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</si>
  <si>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</si>
  <si>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</si>
  <si>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</si>
  <si>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</si>
  <si>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</si>
  <si>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</si>
  <si>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</si>
  <si>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</si>
  <si>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</si>
  <si>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</si>
  <si>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</si>
  <si>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</si>
  <si>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</si>
  <si>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</si>
  <si>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</si>
  <si>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</si>
  <si>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</si>
  <si>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</si>
  <si>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</si>
  <si>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</si>
  <si>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</si>
  <si>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</si>
  <si>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</si>
  <si>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</si>
  <si>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</si>
  <si>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</si>
  <si>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</si>
  <si>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</si>
  <si>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</si>
  <si>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</si>
  <si>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</si>
  <si>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</si>
  <si>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</si>
  <si>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</si>
  <si>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</si>
  <si>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</si>
  <si>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</si>
  <si>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</si>
  <si>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</si>
  <si>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</si>
  <si>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</si>
  <si>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</si>
  <si>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</si>
  <si>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</si>
  <si>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</si>
  <si>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</si>
  <si>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</si>
  <si>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</si>
  <si>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</si>
  <si>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</si>
  <si>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</si>
  <si>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</si>
  <si>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</si>
  <si>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</si>
  <si>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</si>
  <si>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</si>
  <si>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</si>
  <si>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</si>
  <si>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</si>
  <si>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</si>
  <si>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</si>
  <si>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</si>
  <si>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</si>
  <si>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</si>
  <si>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</si>
  <si>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</si>
  <si>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</si>
  <si>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</si>
  <si>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</si>
  <si>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</si>
  <si>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</si>
  <si>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</si>
  <si>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</si>
  <si>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</si>
  <si>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</si>
  <si>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</si>
  <si>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</si>
  <si>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</si>
  <si>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</si>
  <si>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</si>
  <si>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</si>
  <si>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</si>
  <si>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</si>
  <si>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</si>
  <si>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</si>
  <si>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</si>
  <si>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</si>
  <si>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</si>
  <si>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</si>
  <si>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</si>
  <si>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</si>
  <si>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</si>
  <si>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</si>
  <si>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</si>
  <si>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</si>
  <si>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</si>
  <si>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</si>
  <si>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</si>
  <si>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</si>
  <si>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</si>
  <si>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</si>
  <si>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</si>
  <si>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</si>
  <si>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</si>
  <si>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</si>
  <si>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</si>
  <si>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</si>
  <si>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</si>
  <si>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</si>
  <si>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</si>
  <si>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</si>
  <si>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</si>
  <si>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</si>
  <si>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</si>
  <si>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</si>
  <si>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</si>
  <si>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</si>
  <si>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</si>
  <si>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</si>
  <si>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</si>
  <si>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</si>
  <si>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</si>
  <si>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</si>
  <si>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</si>
  <si>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</si>
  <si>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</si>
  <si>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</si>
  <si>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</si>
  <si>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</si>
  <si>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</si>
  <si>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</si>
  <si>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</si>
  <si>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</si>
  <si>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</si>
  <si>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</si>
  <si>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</si>
  <si>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</si>
  <si>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</si>
  <si>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</si>
  <si>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</si>
  <si>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</si>
  <si>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</si>
  <si>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</si>
  <si>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</si>
  <si>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</si>
  <si>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</si>
  <si>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</si>
  <si>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</si>
  <si>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</si>
  <si>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</si>
  <si>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</si>
  <si>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</si>
  <si>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</si>
  <si>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</si>
  <si>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</si>
  <si>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</si>
  <si>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</si>
  <si>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</si>
  <si>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</si>
  <si>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</si>
  <si>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</si>
  <si>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</si>
  <si>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</si>
  <si>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</si>
  <si>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</si>
  <si>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</si>
  <si>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</si>
  <si>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</si>
  <si>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</si>
  <si>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</si>
  <si>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</si>
  <si>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</si>
  <si>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</si>
  <si>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</si>
  <si>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</si>
  <si>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</si>
  <si>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</si>
  <si>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</si>
  <si>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</si>
  <si>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</si>
  <si>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</si>
  <si>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</si>
  <si>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</si>
  <si>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</si>
  <si>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</si>
  <si>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</si>
  <si>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</si>
  <si>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</si>
  <si>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</si>
  <si>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</si>
  <si>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</si>
  <si>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</si>
  <si>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</si>
  <si>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</si>
  <si>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</si>
  <si>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</si>
  <si>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</si>
  <si>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</si>
  <si>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</si>
  <si>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</si>
  <si>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</si>
  <si>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</si>
  <si>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</si>
  <si>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</si>
  <si>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</si>
  <si>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</si>
  <si>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</si>
  <si>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</si>
  <si>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</si>
  <si>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</si>
  <si>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</si>
  <si>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</si>
  <si>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</si>
  <si>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</si>
  <si>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</si>
  <si>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</si>
  <si>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</si>
  <si>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</si>
  <si>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</si>
  <si>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</si>
  <si>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</si>
  <si>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</si>
  <si>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</si>
  <si>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</si>
  <si>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</si>
  <si>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</si>
  <si>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</si>
  <si>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</si>
  <si>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</si>
  <si>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</si>
  <si>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</si>
  <si>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</si>
  <si>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</si>
  <si>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</si>
  <si>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</si>
  <si>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</si>
  <si>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</si>
  <si>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</si>
  <si>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</si>
  <si>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</si>
  <si>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</si>
  <si>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</si>
  <si>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</si>
  <si>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</si>
  <si>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</si>
  <si>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</si>
  <si>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</si>
  <si>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</si>
  <si>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</si>
  <si>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</si>
  <si>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</si>
  <si>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</si>
  <si>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</si>
  <si>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</si>
  <si>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</si>
  <si>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</si>
  <si>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</si>
  <si>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</si>
  <si>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</si>
  <si>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</si>
  <si>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</si>
  <si>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</si>
  <si>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</si>
  <si>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</si>
  <si>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</si>
  <si>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</si>
  <si>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</si>
  <si>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</si>
  <si>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</si>
  <si>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</si>
  <si>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</si>
  <si>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</si>
  <si>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</si>
  <si>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</si>
  <si>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</si>
  <si>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</si>
  <si>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</si>
  <si>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</si>
  <si>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</si>
  <si>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</si>
  <si>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</si>
  <si>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</si>
  <si>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</si>
  <si>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</si>
  <si>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</si>
  <si>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</si>
  <si>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</si>
  <si>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</si>
  <si>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</si>
  <si>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</si>
  <si>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</si>
  <si>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</si>
  <si>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</si>
  <si>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</si>
  <si>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</si>
  <si>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</si>
  <si>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</si>
  <si>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</si>
  <si>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</si>
  <si>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</si>
  <si>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</si>
  <si>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</si>
  <si>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</si>
  <si>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</si>
  <si>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</si>
  <si>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</si>
  <si>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</si>
  <si>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</si>
  <si>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</si>
  <si>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</si>
  <si>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</si>
  <si>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</si>
  <si>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</si>
  <si>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</si>
  <si>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</si>
  <si>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</si>
  <si>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</si>
  <si>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</si>
  <si>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</si>
  <si>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</si>
  <si>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</si>
  <si>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</si>
  <si>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</si>
  <si>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</si>
  <si>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</si>
  <si>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</si>
  <si>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</si>
  <si>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</si>
  <si>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</si>
  <si>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</si>
  <si>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</si>
  <si>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</si>
  <si>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</si>
  <si>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</si>
  <si>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</si>
  <si>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</si>
  <si>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</si>
  <si>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</si>
  <si>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</si>
  <si>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</si>
  <si>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</si>
  <si>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</si>
  <si>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</si>
  <si>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</si>
  <si>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</si>
  <si>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</si>
  <si>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</si>
  <si>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</si>
  <si>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</si>
  <si>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</si>
  <si>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</si>
  <si>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</si>
  <si>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</si>
  <si>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</si>
  <si>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</si>
  <si>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</si>
  <si>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</si>
  <si>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</si>
  <si>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</si>
  <si>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</si>
  <si>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</si>
  <si>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</si>
  <si>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</si>
  <si>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</si>
  <si>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</si>
  <si>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</si>
  <si>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</si>
  <si>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</si>
  <si>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</si>
  <si>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</si>
  <si>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</si>
  <si>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</si>
  <si>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</si>
  <si>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</si>
  <si>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</si>
  <si>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</si>
  <si>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</si>
  <si>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</si>
  <si>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</si>
  <si>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</si>
  <si>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</si>
  <si>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</si>
  <si>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</si>
  <si>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</si>
  <si>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</si>
  <si>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</si>
  <si>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</si>
  <si>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</si>
  <si>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</si>
  <si>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</si>
  <si>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</si>
  <si>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</si>
  <si>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</si>
  <si>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</si>
  <si>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</si>
  <si>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</si>
  <si>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</si>
  <si>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</si>
  <si>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</si>
  <si>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</si>
  <si>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</si>
  <si>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</si>
  <si>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</si>
  <si>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</si>
  <si>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</si>
  <si>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</si>
  <si>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</si>
  <si>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</si>
  <si>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</si>
  <si>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</si>
  <si>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</si>
  <si>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</si>
  <si>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</si>
  <si>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</si>
  <si>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</si>
  <si>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</si>
  <si>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</si>
  <si>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</si>
  <si>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</si>
  <si>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</si>
  <si>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</si>
  <si>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</si>
  <si>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</si>
  <si>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</si>
  <si>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</si>
  <si>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</si>
  <si>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</si>
  <si>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</si>
  <si>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</si>
  <si>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</si>
  <si>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</si>
  <si>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</si>
  <si>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</si>
  <si>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</si>
  <si>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</si>
  <si>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</si>
  <si>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</si>
  <si>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</si>
  <si>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</si>
  <si>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</si>
  <si>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</si>
  <si>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</si>
  <si>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</si>
  <si>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</si>
  <si>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</si>
  <si>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</si>
  <si>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</si>
  <si>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</si>
  <si>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</si>
  <si>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</si>
  <si>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</si>
  <si>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</si>
  <si>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</si>
  <si>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</si>
  <si>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</si>
  <si>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</si>
  <si>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</si>
  <si>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</si>
  <si>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</si>
  <si>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</si>
  <si>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</si>
  <si>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</si>
  <si>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</si>
  <si>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</si>
  <si>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</si>
  <si>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</si>
  <si>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</si>
  <si>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</si>
  <si>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</si>
  <si>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</si>
  <si>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</si>
  <si>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</si>
  <si>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</si>
  <si>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</si>
  <si>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</si>
  <si>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</si>
  <si>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</si>
  <si>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</si>
  <si>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</si>
  <si>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</si>
  <si>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</si>
  <si>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</si>
  <si>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</si>
  <si>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</si>
  <si>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</si>
  <si>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</si>
  <si>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</si>
  <si>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</si>
  <si>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</si>
  <si>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</si>
  <si>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</si>
  <si>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</si>
  <si>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</si>
  <si>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</si>
  <si>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</si>
  <si>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</si>
  <si>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</si>
  <si>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</si>
  <si>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</si>
  <si>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</si>
  <si>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</si>
  <si>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</si>
  <si>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</si>
  <si>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</si>
  <si>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</si>
  <si>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</si>
  <si>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</si>
  <si>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</si>
  <si>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</si>
  <si>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</si>
  <si>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</si>
  <si>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</si>
  <si>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</si>
  <si>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</si>
  <si>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</si>
  <si>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</si>
  <si>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</si>
  <si>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</si>
  <si>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</si>
  <si>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</si>
  <si>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</si>
  <si>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</si>
  <si>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</si>
  <si>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</si>
  <si>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</si>
  <si>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</si>
  <si>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</si>
  <si>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</si>
  <si>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</si>
  <si>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</si>
  <si>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</si>
  <si>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</si>
  <si>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</si>
  <si>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</si>
  <si>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</si>
  <si>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</si>
  <si>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</si>
  <si>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</si>
  <si>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</si>
  <si>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</si>
  <si>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</si>
  <si>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</si>
  <si>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</si>
  <si>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</si>
  <si>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</si>
  <si>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</si>
  <si>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</si>
  <si>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</si>
  <si>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</si>
  <si>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</si>
  <si>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</si>
  <si>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</si>
  <si>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</si>
  <si>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</si>
  <si>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</si>
  <si>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</si>
  <si>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</si>
  <si>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</si>
  <si>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</si>
  <si>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</si>
  <si>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</si>
  <si>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</si>
  <si>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</si>
  <si>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</si>
  <si>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</si>
  <si>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</si>
  <si>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</si>
  <si>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</si>
  <si>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</si>
  <si>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</si>
  <si>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</si>
  <si>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</si>
  <si>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</si>
  <si>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</si>
  <si>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</si>
  <si>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</si>
  <si>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</si>
  <si>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</si>
  <si>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</si>
  <si>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</si>
  <si>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</si>
  <si>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</si>
  <si>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</si>
  <si>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</si>
  <si>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</si>
  <si>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</si>
  <si>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</si>
  <si>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</si>
  <si>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</si>
  <si>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</si>
  <si>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</si>
  <si>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</si>
  <si>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</si>
  <si>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</si>
  <si>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</si>
  <si>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</si>
  <si>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</si>
  <si>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</si>
  <si>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</si>
  <si>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</si>
  <si>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</si>
  <si>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</si>
  <si>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</si>
  <si>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</si>
  <si>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</si>
  <si>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</si>
  <si>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</si>
  <si>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</si>
  <si>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</si>
  <si>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</si>
  <si>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</si>
  <si>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</si>
  <si>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</si>
  <si>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</si>
  <si>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</si>
  <si>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</si>
  <si>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</si>
  <si>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</si>
  <si>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</si>
  <si>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</si>
  <si>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</si>
  <si>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</si>
  <si>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</si>
  <si>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</si>
  <si>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</si>
  <si>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</si>
  <si>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</si>
  <si>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</si>
  <si>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</si>
  <si>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</si>
  <si>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</si>
  <si>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</si>
  <si>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</si>
  <si>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</si>
  <si>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</si>
  <si>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</si>
  <si>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</si>
  <si>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</si>
  <si>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</si>
  <si>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</si>
  <si>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</si>
  <si>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</si>
  <si>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</si>
  <si>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</si>
  <si>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</si>
  <si>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</si>
  <si>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</si>
  <si>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</si>
  <si>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</si>
  <si>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</si>
  <si>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</si>
  <si>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</si>
  <si>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</si>
  <si>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</si>
  <si>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</si>
  <si>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</si>
  <si>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</si>
  <si>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</si>
  <si>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</si>
  <si>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</si>
  <si>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</si>
  <si>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</si>
  <si>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</si>
  <si>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</si>
  <si>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</si>
  <si>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</si>
  <si>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</si>
  <si>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</si>
  <si>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</si>
  <si>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</si>
  <si>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</si>
  <si>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</si>
  <si>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</si>
  <si>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</si>
  <si>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</si>
  <si>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</si>
  <si>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</si>
  <si>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</si>
  <si>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</si>
  <si>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</si>
  <si>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</si>
  <si>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</si>
  <si>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</si>
  <si>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</si>
  <si>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</si>
  <si>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</si>
  <si>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</si>
  <si>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</si>
  <si>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</si>
  <si>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</si>
  <si>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</si>
  <si>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</si>
  <si>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</si>
  <si>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</si>
  <si>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</si>
  <si>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</si>
  <si>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</si>
  <si>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</si>
  <si>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</si>
  <si>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</si>
  <si>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</si>
  <si>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</si>
  <si>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</si>
  <si>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</si>
  <si>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</si>
  <si>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</si>
  <si>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</si>
  <si>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</si>
  <si>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</si>
  <si>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</si>
  <si>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</si>
  <si>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</si>
  <si>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</si>
  <si>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</si>
  <si>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</si>
  <si>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</si>
  <si>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</si>
  <si>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</si>
  <si>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</si>
  <si>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</si>
  <si>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</si>
  <si>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</si>
  <si>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</si>
  <si>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</si>
  <si>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</si>
  <si>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</si>
  <si>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</si>
  <si>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</si>
  <si>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</si>
  <si>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</si>
  <si>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</si>
  <si>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</si>
  <si>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</si>
  <si>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</si>
  <si>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</si>
  <si>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</si>
  <si>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</si>
  <si>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</si>
  <si>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</si>
  <si>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</si>
  <si>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</si>
  <si>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</si>
  <si>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</si>
  <si>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</si>
  <si>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</si>
  <si>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</si>
  <si>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</si>
  <si>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</si>
  <si>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</si>
  <si>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</si>
  <si>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</si>
  <si>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</si>
  <si>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</si>
  <si>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</si>
  <si>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</si>
  <si>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</si>
  <si>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</si>
  <si>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</si>
  <si>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</si>
  <si>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</si>
  <si>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</si>
  <si>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</si>
  <si>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</si>
  <si>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</si>
  <si>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</si>
  <si>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</si>
  <si>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</si>
  <si>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</si>
  <si>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</si>
  <si>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</si>
  <si>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</si>
  <si>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</si>
  <si>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</si>
  <si>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</si>
  <si>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</si>
  <si>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</si>
  <si>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</si>
  <si>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</si>
  <si>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</si>
  <si>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</si>
  <si>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</si>
  <si>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</si>
  <si>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</si>
  <si>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</si>
  <si>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</si>
  <si>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</si>
  <si>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</si>
  <si>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</si>
  <si>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</si>
  <si>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</si>
  <si>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</si>
  <si>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</si>
  <si>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</si>
  <si>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</si>
  <si>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</si>
  <si>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</si>
  <si>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</si>
  <si>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</si>
  <si>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</si>
  <si>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</si>
  <si>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</si>
  <si>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</si>
  <si>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</si>
  <si>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</si>
  <si>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</si>
  <si>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</si>
  <si>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</si>
  <si>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</si>
  <si>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</si>
  <si>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</si>
  <si>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</si>
  <si>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</si>
  <si>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</si>
  <si>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</si>
  <si>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</si>
  <si>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</si>
  <si>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</si>
  <si>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</si>
  <si>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</si>
  <si>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</si>
  <si>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</si>
  <si>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</si>
  <si>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</si>
  <si>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</si>
  <si>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</si>
  <si>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</si>
  <si>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</si>
  <si>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</si>
  <si>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</si>
  <si>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</si>
  <si>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</si>
  <si>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</si>
  <si>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</si>
  <si>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</si>
  <si>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</si>
  <si>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</si>
  <si>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</si>
  <si>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</si>
  <si>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</si>
  <si>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</si>
  <si>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</si>
  <si>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</si>
  <si>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</si>
  <si>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</si>
  <si>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</si>
  <si>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</si>
  <si>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</si>
  <si>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</si>
  <si>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</si>
  <si>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</si>
  <si>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</si>
  <si>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</si>
  <si>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</si>
  <si>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</si>
  <si>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</si>
  <si>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</si>
  <si>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</si>
  <si>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</si>
  <si>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</si>
  <si>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</si>
  <si>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</si>
  <si>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</si>
  <si>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</si>
  <si>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</si>
  <si>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</si>
  <si>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</si>
  <si>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</si>
  <si>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</si>
  <si>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</si>
  <si>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</si>
  <si>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</si>
  <si>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</si>
  <si>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</si>
  <si>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</si>
  <si>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</si>
  <si>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</si>
  <si>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</si>
  <si>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</si>
  <si>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</si>
  <si>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</si>
  <si>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</si>
  <si>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</si>
  <si>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</si>
  <si>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</si>
  <si>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</si>
  <si>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</si>
  <si>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</si>
  <si>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</si>
  <si>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</si>
  <si>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</si>
  <si>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</si>
  <si>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</si>
  <si>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</si>
  <si>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</si>
  <si>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</si>
  <si>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</si>
  <si>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</si>
  <si>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</si>
  <si>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</si>
  <si>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</si>
  <si>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</si>
  <si>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</si>
  <si>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</si>
  <si>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</si>
  <si>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</si>
  <si>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</si>
  <si>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</si>
  <si>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</si>
  <si>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</si>
  <si>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</si>
  <si>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</si>
  <si>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</si>
  <si>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</si>
  <si>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</si>
  <si>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</si>
  <si>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</si>
  <si>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</si>
  <si>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</si>
  <si>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</si>
  <si>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</si>
  <si>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</si>
  <si>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</si>
  <si>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</si>
  <si>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</si>
  <si>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</si>
  <si>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</si>
  <si>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</si>
  <si>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</si>
  <si>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</si>
  <si>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</si>
  <si>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</si>
  <si>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</si>
  <si>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</si>
  <si>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</si>
  <si>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</si>
  <si>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</si>
  <si>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</si>
  <si>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</si>
  <si>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</si>
  <si>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</si>
  <si>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</si>
  <si>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</si>
  <si>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</si>
  <si>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</si>
  <si>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</si>
  <si>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</si>
  <si>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</si>
  <si>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</si>
  <si>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</si>
  <si>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</si>
  <si>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</si>
  <si>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</si>
  <si>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</si>
  <si>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</si>
  <si>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</si>
  <si>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</si>
  <si>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</si>
  <si>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</si>
  <si>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</si>
  <si>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</si>
  <si>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</si>
  <si>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</si>
  <si>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</si>
  <si>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</si>
  <si>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</si>
  <si>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</si>
  <si>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</si>
  <si>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</si>
  <si>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</si>
  <si>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</si>
  <si>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</si>
  <si>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</si>
  <si>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</si>
  <si>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</si>
  <si>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</si>
  <si>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</si>
  <si>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</si>
  <si>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</si>
  <si>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</si>
  <si>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</si>
  <si>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</si>
  <si>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</si>
  <si>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</si>
  <si>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</si>
  <si>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</si>
  <si>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</si>
  <si>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</si>
  <si>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</si>
  <si>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</si>
  <si>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</si>
  <si>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</si>
  <si>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</si>
  <si>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</si>
  <si>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</si>
  <si>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</si>
  <si>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</si>
  <si>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</si>
  <si>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</si>
  <si>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</si>
  <si>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</si>
  <si>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</si>
  <si>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</si>
  <si>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</si>
  <si>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</si>
  <si>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</si>
  <si>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</si>
  <si>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</si>
  <si>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</si>
  <si>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</si>
  <si>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</si>
  <si>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</si>
  <si>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</si>
  <si>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</si>
  <si>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</si>
  <si>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</si>
  <si>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</si>
  <si>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</si>
  <si>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</si>
  <si>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</si>
  <si>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</si>
  <si>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</si>
  <si>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</si>
  <si>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</si>
  <si>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</si>
  <si>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</si>
  <si>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</si>
  <si>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</si>
  <si>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</si>
  <si>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</si>
  <si>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</si>
  <si>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</si>
  <si>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</si>
  <si>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</si>
  <si>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</si>
  <si>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</si>
  <si>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</si>
  <si>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</si>
  <si>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</si>
  <si>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</si>
  <si>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</si>
  <si>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</si>
  <si>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</si>
  <si>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</si>
  <si>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</si>
  <si>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</si>
  <si>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</si>
  <si>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</si>
  <si>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</si>
  <si>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</si>
  <si>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</si>
  <si>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</si>
  <si>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</si>
  <si>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</si>
  <si>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</si>
  <si>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</si>
  <si>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</si>
  <si>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</si>
  <si>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</si>
  <si>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</si>
  <si>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</si>
  <si>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</si>
  <si>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</si>
  <si>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</si>
  <si>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</si>
  <si>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</si>
  <si>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</si>
  <si>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</si>
  <si>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</si>
  <si>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</si>
  <si>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</si>
  <si>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</si>
  <si>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</si>
  <si>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</si>
  <si>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</si>
  <si>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</si>
  <si>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</si>
  <si>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</si>
  <si>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</si>
  <si>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</si>
  <si>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</si>
  <si>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</si>
  <si>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</si>
  <si>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</si>
  <si>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</si>
  <si>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</si>
  <si>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</si>
  <si>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</si>
  <si>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</si>
  <si>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</si>
  <si>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</si>
  <si>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</si>
  <si>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</si>
  <si>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</si>
  <si>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</si>
  <si>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</si>
  <si>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</si>
  <si>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</si>
  <si>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</si>
  <si>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</si>
  <si>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</si>
  <si>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</si>
  <si>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</si>
  <si>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</si>
  <si>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</si>
  <si>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</si>
  <si>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</si>
  <si>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</si>
  <si>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</si>
  <si>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</si>
  <si>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</si>
  <si>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</si>
  <si>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</si>
  <si>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</si>
  <si>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</si>
  <si>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</si>
  <si>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</si>
  <si>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</si>
  <si>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</si>
  <si>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</si>
  <si>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</si>
  <si>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</si>
  <si>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</si>
  <si>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</si>
  <si>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</si>
  <si>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</si>
  <si>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</si>
  <si>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</si>
  <si>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</si>
  <si>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</si>
  <si>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</si>
  <si>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</si>
  <si>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</si>
  <si>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</si>
  <si>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</si>
  <si>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</si>
  <si>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</si>
  <si>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</si>
  <si>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</si>
  <si>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</si>
  <si>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</si>
  <si>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</si>
  <si>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</si>
  <si>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</si>
  <si>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</si>
  <si>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</si>
  <si>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</si>
  <si>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</si>
  <si>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</si>
  <si>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</si>
  <si>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</si>
  <si>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</si>
  <si>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</si>
  <si>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</si>
  <si>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</si>
  <si>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</si>
  <si>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</si>
  <si>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</si>
  <si>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</si>
  <si>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</si>
  <si>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</si>
  <si>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</si>
  <si>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</si>
  <si>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</si>
  <si>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</si>
  <si>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</si>
  <si>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</si>
  <si>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</si>
  <si>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</si>
  <si>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</si>
  <si>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</si>
  <si>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</si>
  <si>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</si>
  <si>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</si>
  <si>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</si>
  <si>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</si>
  <si>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</si>
  <si>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</si>
  <si>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</si>
  <si>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</si>
  <si>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</si>
  <si>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</si>
  <si>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</si>
  <si>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</si>
  <si>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</si>
  <si>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</si>
  <si>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</si>
  <si>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</si>
  <si>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</si>
  <si>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</si>
  <si>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</si>
  <si>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</si>
  <si>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</si>
  <si>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</si>
  <si>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</si>
  <si>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</si>
  <si>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</si>
  <si>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</si>
  <si>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</si>
  <si>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</si>
  <si>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</si>
  <si>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</si>
  <si>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</si>
  <si>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</si>
  <si>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</si>
  <si>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</si>
  <si>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</si>
  <si>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</si>
  <si>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</si>
  <si>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</si>
  <si>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</si>
  <si>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</si>
  <si>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</si>
  <si>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</si>
  <si>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</si>
  <si>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</si>
  <si>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</si>
  <si>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</si>
  <si>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</si>
  <si>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</si>
  <si>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</si>
  <si>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</si>
  <si>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</si>
  <si>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</si>
  <si>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</si>
  <si>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</si>
  <si>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</si>
  <si>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</si>
  <si>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</si>
  <si>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</si>
  <si>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</si>
  <si>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</si>
  <si>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</si>
  <si>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</si>
  <si>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</si>
  <si>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</si>
  <si>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</si>
  <si>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</si>
  <si>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</si>
  <si>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</si>
  <si>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</si>
  <si>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</si>
  <si>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</si>
  <si>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</si>
  <si>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</si>
  <si>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</si>
  <si>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</si>
  <si>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</si>
  <si>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</si>
  <si>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</si>
  <si>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</si>
  <si>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</si>
  <si>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</si>
  <si>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</si>
  <si>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</si>
  <si>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</si>
  <si>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</si>
  <si>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</si>
  <si>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</si>
  <si>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</si>
  <si>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</si>
  <si>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</si>
  <si>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</si>
  <si>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</si>
  <si>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</si>
  <si>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</si>
  <si>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</si>
  <si>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</si>
  <si>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</si>
  <si>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</si>
  <si>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</si>
  <si>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</si>
  <si>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</si>
  <si>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</si>
  <si>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</si>
  <si>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</si>
  <si>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</si>
  <si>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</si>
  <si>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</si>
  <si>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</si>
  <si>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</si>
  <si>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</si>
  <si>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</si>
  <si>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</si>
  <si>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</si>
  <si>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</si>
  <si>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</si>
  <si>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</si>
  <si>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</si>
  <si>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</si>
  <si>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</si>
  <si>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</si>
  <si>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</si>
  <si>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</si>
  <si>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</si>
  <si>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</si>
  <si>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</si>
  <si>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</si>
  <si>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</si>
  <si>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</si>
  <si>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</si>
  <si>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</si>
  <si>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</si>
  <si>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</si>
  <si>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</si>
  <si>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</si>
  <si>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</si>
  <si>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</si>
  <si>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</si>
  <si>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</si>
  <si>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</si>
  <si>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</si>
  <si>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</si>
  <si>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</si>
  <si>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</si>
  <si>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</si>
  <si>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</si>
  <si>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</si>
  <si>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</si>
  <si>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</si>
  <si>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</si>
  <si>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</si>
  <si>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</si>
  <si>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</si>
  <si>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</si>
  <si>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</si>
  <si>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</si>
  <si>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</si>
  <si>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</si>
  <si>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</si>
  <si>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</si>
  <si>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</si>
  <si>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</si>
  <si>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</si>
  <si>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</si>
  <si>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</si>
  <si>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</si>
  <si>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</si>
  <si>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</si>
  <si>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</si>
  <si>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</si>
  <si>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</si>
  <si>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</si>
  <si>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</si>
  <si>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</si>
  <si>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</si>
  <si>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</si>
  <si>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</si>
  <si>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</si>
  <si>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</si>
  <si>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</si>
  <si>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</si>
  <si>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</si>
  <si>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</si>
  <si>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</si>
  <si>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</si>
  <si>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</si>
  <si>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</si>
  <si>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</si>
  <si>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</si>
  <si>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</si>
  <si>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</si>
  <si>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</si>
  <si>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</si>
  <si>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</si>
  <si>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</si>
  <si>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</si>
  <si>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</si>
  <si>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</si>
  <si>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</si>
  <si>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</si>
  <si>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</si>
  <si>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</si>
  <si>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</si>
  <si>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</si>
  <si>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</si>
  <si>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</si>
  <si>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</si>
  <si>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</si>
  <si>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</si>
  <si>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</si>
  <si>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</si>
  <si>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</si>
  <si>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</si>
  <si>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</si>
  <si>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</si>
  <si>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</si>
  <si>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</si>
  <si>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</si>
  <si>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</si>
  <si>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</si>
  <si>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</si>
  <si>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</si>
  <si>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</si>
  <si>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</si>
  <si>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</si>
  <si>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</si>
  <si>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</si>
  <si>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</si>
  <si>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</si>
  <si>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</si>
  <si>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</si>
  <si>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</si>
  <si>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</si>
  <si>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</si>
  <si>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</si>
  <si>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</si>
  <si>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</si>
  <si>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</si>
  <si>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</si>
  <si>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</si>
  <si>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</si>
  <si>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</si>
  <si>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</si>
  <si>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</si>
  <si>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</si>
  <si>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</si>
  <si>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</si>
  <si>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</si>
  <si>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</si>
  <si>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</si>
  <si>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</si>
  <si>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</si>
  <si>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</si>
  <si>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</si>
  <si>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</si>
  <si>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</si>
  <si>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</si>
  <si>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</si>
  <si>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</si>
  <si>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</si>
  <si>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</si>
  <si>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</si>
  <si>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</si>
  <si>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</si>
  <si>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</si>
  <si>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</si>
  <si>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</si>
  <si>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</si>
  <si>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</si>
  <si>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</si>
  <si>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</si>
  <si>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</si>
  <si>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</si>
  <si>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</si>
  <si>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</si>
  <si>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</si>
  <si>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</si>
  <si>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</si>
  <si>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</si>
  <si>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</si>
  <si>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</si>
  <si>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</si>
  <si>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</si>
  <si>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</si>
  <si>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</si>
  <si>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</si>
  <si>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</si>
  <si>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</si>
  <si>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</si>
  <si>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</si>
  <si>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</si>
  <si>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</si>
  <si>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</si>
  <si>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</si>
  <si>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</si>
  <si>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</si>
  <si>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</si>
  <si>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</si>
  <si>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</si>
  <si>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</si>
  <si>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</si>
  <si>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</si>
  <si>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</si>
  <si>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</si>
  <si>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</si>
  <si>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</si>
  <si>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</si>
  <si>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</si>
  <si>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</si>
  <si>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</si>
  <si>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</si>
  <si>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</si>
  <si>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</si>
  <si>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</si>
  <si>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</si>
  <si>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</si>
  <si>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</si>
  <si>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</si>
  <si>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</si>
  <si>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</si>
  <si>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</si>
  <si>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</si>
  <si>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</si>
  <si>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</si>
  <si>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</si>
  <si>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</si>
  <si>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</si>
  <si>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</si>
  <si>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</si>
  <si>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</si>
  <si>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</si>
  <si>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</si>
  <si>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</si>
  <si>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</si>
  <si>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</si>
  <si>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</si>
  <si>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</si>
  <si>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</si>
  <si>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</si>
  <si>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</si>
  <si>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</si>
  <si>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</si>
  <si>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</si>
  <si>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</si>
  <si>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</si>
  <si>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</si>
  <si>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</si>
  <si>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</si>
  <si>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</si>
  <si>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</si>
  <si>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</si>
  <si>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</si>
  <si>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</si>
  <si>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</si>
  <si>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</si>
  <si>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</si>
  <si>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</si>
  <si>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</si>
  <si>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</si>
  <si>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</si>
  <si>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</si>
  <si>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</si>
  <si>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</si>
  <si>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</si>
  <si>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</si>
  <si>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</si>
  <si>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</si>
  <si>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</si>
  <si>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</si>
  <si>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</si>
  <si>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</si>
  <si>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</si>
  <si>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</si>
  <si>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</si>
  <si>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</si>
  <si>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</si>
  <si>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</si>
  <si>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</si>
  <si>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</si>
  <si>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</si>
  <si>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</si>
  <si>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</si>
  <si>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</si>
  <si>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</si>
  <si>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</si>
  <si>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</si>
  <si>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</si>
  <si>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</si>
  <si>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</si>
  <si>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</si>
  <si>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</si>
  <si>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</si>
  <si>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</si>
  <si>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</si>
  <si>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</si>
  <si>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</si>
  <si>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</si>
  <si>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</si>
  <si>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</si>
  <si>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</si>
  <si>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</si>
  <si>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</si>
  <si>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</si>
  <si>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</si>
  <si>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</si>
  <si>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</si>
  <si>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</si>
  <si>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</si>
  <si>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</si>
  <si>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</si>
  <si>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</si>
  <si>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</si>
  <si>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</si>
  <si>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</si>
  <si>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</si>
  <si>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</si>
  <si>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</si>
  <si>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</si>
  <si>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</si>
  <si>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</si>
  <si>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</si>
  <si>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</si>
  <si>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</si>
  <si>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</si>
  <si>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</si>
  <si>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</si>
  <si>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</si>
  <si>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</si>
  <si>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</si>
  <si>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</si>
  <si>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</si>
  <si>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</si>
  <si>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</si>
  <si>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</si>
  <si>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</si>
  <si>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</si>
  <si>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</si>
  <si>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</si>
  <si>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</si>
  <si>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</si>
  <si>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</si>
  <si>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</si>
  <si>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</si>
  <si>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</si>
  <si>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</si>
  <si>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</si>
  <si>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</si>
  <si>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</si>
  <si>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</si>
  <si>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</si>
  <si>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</si>
  <si>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</si>
  <si>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</si>
  <si>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</si>
  <si>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</si>
  <si>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</si>
  <si>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</si>
  <si>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</si>
  <si>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</si>
  <si>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</si>
  <si>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</si>
  <si>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</si>
  <si>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</si>
  <si>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</si>
  <si>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</si>
  <si>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</si>
  <si>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</si>
  <si>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</si>
  <si>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</si>
  <si>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</si>
  <si>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</si>
  <si>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</si>
  <si>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</si>
  <si>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</si>
  <si>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</si>
  <si>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</si>
  <si>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</si>
  <si>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</si>
  <si>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</si>
  <si>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</si>
  <si>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</si>
  <si>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</si>
  <si>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</si>
  <si>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</si>
  <si>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</si>
  <si>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</si>
  <si>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</si>
  <si>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</si>
  <si>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</si>
  <si>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</si>
  <si>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</si>
  <si>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</si>
  <si>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</si>
  <si>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</si>
  <si>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</si>
  <si>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</si>
  <si>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</si>
  <si>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</si>
  <si>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</si>
  <si>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</si>
  <si>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</si>
  <si>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</si>
  <si>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</si>
  <si>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</si>
  <si>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</si>
  <si>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</si>
  <si>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</si>
  <si>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</si>
  <si>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</si>
  <si>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</si>
  <si>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</si>
  <si>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</si>
  <si>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</si>
  <si>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</si>
  <si>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</si>
  <si>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</si>
  <si>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</si>
  <si>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</si>
  <si>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</si>
  <si>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</si>
  <si>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</si>
  <si>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</si>
  <si>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</si>
  <si>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</si>
  <si>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</si>
  <si>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</si>
  <si>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</si>
  <si>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</si>
  <si>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</si>
  <si>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</si>
  <si>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</si>
  <si>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</si>
  <si>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</si>
  <si>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</si>
  <si>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</si>
  <si>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</si>
  <si>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</si>
  <si>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</si>
  <si>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</si>
  <si>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</si>
  <si>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</si>
  <si>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</si>
  <si>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</si>
  <si>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</si>
  <si>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</si>
  <si>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</si>
  <si>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</si>
  <si>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</si>
  <si>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</si>
  <si>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</si>
  <si>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</si>
  <si>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</si>
  <si>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</si>
  <si>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</si>
  <si>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</si>
  <si>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</si>
  <si>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</si>
  <si>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</si>
  <si>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</si>
  <si>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</si>
  <si>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</si>
  <si>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</si>
  <si>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</si>
  <si>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</si>
  <si>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</si>
  <si>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</si>
  <si>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</si>
  <si>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</si>
  <si>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</si>
  <si>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</si>
  <si>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</si>
  <si>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</si>
  <si>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</si>
  <si>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</si>
  <si>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</si>
  <si>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</si>
  <si>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</si>
  <si>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</si>
  <si>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</si>
  <si>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</si>
  <si>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</si>
  <si>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</si>
  <si>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</si>
  <si>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</si>
  <si>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</si>
  <si>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</si>
  <si>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</si>
  <si>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</si>
  <si>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</si>
  <si>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</si>
  <si>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</si>
  <si>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</si>
  <si>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</si>
  <si>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</si>
  <si>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</si>
  <si>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</si>
  <si>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</si>
  <si>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</si>
  <si>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</si>
  <si>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</si>
  <si>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</si>
  <si>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</si>
  <si>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</si>
  <si>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</si>
  <si>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</si>
  <si>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</si>
  <si>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</si>
  <si>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</si>
  <si>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</si>
  <si>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</si>
  <si>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</si>
  <si>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</si>
  <si>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</si>
  <si>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</si>
  <si>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</si>
  <si>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</si>
  <si>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</si>
  <si>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</si>
  <si>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</si>
  <si>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</si>
  <si>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</si>
  <si>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</si>
  <si>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</si>
  <si>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</si>
  <si>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</si>
  <si>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</si>
  <si>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</si>
  <si>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</si>
  <si>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</si>
  <si>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</si>
  <si>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</si>
  <si>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</si>
  <si>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</si>
  <si>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</si>
  <si>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</si>
  <si>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</si>
  <si>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</si>
  <si>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</si>
  <si>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</si>
  <si>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</si>
  <si>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</si>
  <si>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</si>
  <si>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</si>
  <si>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</si>
  <si>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</si>
  <si>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</si>
  <si>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</si>
  <si>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</si>
  <si>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</si>
  <si>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</si>
  <si>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</si>
  <si>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</si>
  <si>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</si>
  <si>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</si>
  <si>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</si>
  <si>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</si>
  <si>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</si>
  <si>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</si>
  <si>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</si>
  <si>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</si>
  <si>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</si>
  <si>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</si>
  <si>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</si>
  <si>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</si>
  <si>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</si>
  <si>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</si>
  <si>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</si>
  <si>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</si>
  <si>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</si>
  <si>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</si>
  <si>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</si>
  <si>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</si>
  <si>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</si>
  <si>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</si>
  <si>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</si>
  <si>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</si>
  <si>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</si>
  <si>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</si>
  <si>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</si>
  <si>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</si>
  <si>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</si>
  <si>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</si>
  <si>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</si>
  <si>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</si>
  <si>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</si>
  <si>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</si>
  <si>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</si>
  <si>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</si>
  <si>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</si>
  <si>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</si>
  <si>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</si>
  <si>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</si>
  <si>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</si>
  <si>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</si>
  <si>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</si>
  <si>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</si>
  <si>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</si>
  <si>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</si>
  <si>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</si>
  <si>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</si>
  <si>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</si>
  <si>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</si>
  <si>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</si>
  <si>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</si>
  <si>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</si>
  <si>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</si>
  <si>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</si>
  <si>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</si>
  <si>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</si>
  <si>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</si>
  <si>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</si>
  <si>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</si>
  <si>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</si>
  <si>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</si>
  <si>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</si>
  <si>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</si>
  <si>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</si>
  <si>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</si>
  <si>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</si>
  <si>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</si>
  <si>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</si>
  <si>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</si>
  <si>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</si>
  <si>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</si>
  <si>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</si>
  <si>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</si>
  <si>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</si>
  <si>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</si>
  <si>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</si>
  <si>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</si>
  <si>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</si>
  <si>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</si>
  <si>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</si>
  <si>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</si>
  <si>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</si>
  <si>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</si>
  <si>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</si>
  <si>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</si>
  <si>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</si>
  <si>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</si>
  <si>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</si>
  <si>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</si>
  <si>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</si>
  <si>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</si>
  <si>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</si>
  <si>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</si>
  <si>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</si>
  <si>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</si>
  <si>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</si>
  <si>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</si>
  <si>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</si>
  <si>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</si>
  <si>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</si>
  <si>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</si>
  <si>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</si>
  <si>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</si>
  <si>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</si>
  <si>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</si>
  <si>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</si>
  <si>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</si>
  <si>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</si>
  <si>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</si>
  <si>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</si>
  <si>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</si>
  <si>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</si>
  <si>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</si>
  <si>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</si>
  <si>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</si>
  <si>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</si>
  <si>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</si>
  <si>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</si>
  <si>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</si>
  <si>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</si>
  <si>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</si>
  <si>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</si>
  <si>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</si>
  <si>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</si>
  <si>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</si>
  <si>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</si>
  <si>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</si>
  <si>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</si>
  <si>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</si>
  <si>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</si>
  <si>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</si>
  <si>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</si>
  <si>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</si>
  <si>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</si>
  <si>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</si>
  <si>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</si>
  <si>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</si>
  <si>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</si>
  <si>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</si>
  <si>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</si>
  <si>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</si>
  <si>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</si>
  <si>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</si>
  <si>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</si>
  <si>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</si>
  <si>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</si>
  <si>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</si>
  <si>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</si>
  <si>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</si>
  <si>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</si>
  <si>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</si>
  <si>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</si>
  <si>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</si>
  <si>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</si>
  <si>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</si>
  <si>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</si>
  <si>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</si>
  <si>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</si>
  <si>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</si>
  <si>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</si>
  <si>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</si>
  <si>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</si>
  <si>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</si>
  <si>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</si>
  <si>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</si>
  <si>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</si>
  <si>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</si>
  <si>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</si>
  <si>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</si>
  <si>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</si>
  <si>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</si>
  <si>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</si>
  <si>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</si>
  <si>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</si>
  <si>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</si>
  <si>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</si>
  <si>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</si>
  <si>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</si>
  <si>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</si>
  <si>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</si>
  <si>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</si>
  <si>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</si>
  <si>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</si>
  <si>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</si>
  <si>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</si>
  <si>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</si>
  <si>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</si>
  <si>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</si>
  <si>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</si>
  <si>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</si>
  <si>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</si>
  <si>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</si>
  <si>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</si>
  <si>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</si>
  <si>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</si>
  <si>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</si>
  <si>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</si>
  <si>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</si>
  <si>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</si>
  <si>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</si>
  <si>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</si>
  <si>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</si>
  <si>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</si>
  <si>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</si>
  <si>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</si>
  <si>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</si>
  <si>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</si>
  <si>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</si>
  <si>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</si>
  <si>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</si>
  <si>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</si>
  <si>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</si>
  <si>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</si>
  <si>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</si>
  <si>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</si>
  <si>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</si>
  <si>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</si>
  <si>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</si>
  <si>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</si>
  <si>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</si>
  <si>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</si>
  <si>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</si>
  <si>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</si>
  <si>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</si>
  <si>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</si>
  <si>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</si>
  <si>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</si>
  <si>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</si>
  <si>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</si>
  <si>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</si>
  <si>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</si>
  <si>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</si>
  <si>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</si>
  <si>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</si>
  <si>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</si>
  <si>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</si>
  <si>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</si>
  <si>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</si>
  <si>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</si>
  <si>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</si>
  <si>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</si>
  <si>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</si>
  <si>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</si>
  <si>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</si>
  <si>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</si>
  <si>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</si>
  <si>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</si>
  <si>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</si>
  <si>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</si>
  <si>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</si>
  <si>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</si>
  <si>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</si>
  <si>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</si>
  <si>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</si>
  <si>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</si>
  <si>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</si>
  <si>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</si>
  <si>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</si>
  <si>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</si>
  <si>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</si>
  <si>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</si>
  <si>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</si>
  <si>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</si>
  <si>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</si>
  <si>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</si>
  <si>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</si>
  <si>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</si>
  <si>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</si>
  <si>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</si>
  <si>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</si>
  <si>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</si>
  <si>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</si>
  <si>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</si>
  <si>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</si>
  <si>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</si>
  <si>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</si>
  <si>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</si>
  <si>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</si>
  <si>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</si>
  <si>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</si>
  <si>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</si>
  <si>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</si>
  <si>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</si>
  <si>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</si>
  <si>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</si>
  <si>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</si>
  <si>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</si>
  <si>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</si>
  <si>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</si>
  <si>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</si>
  <si>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</si>
  <si>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</si>
  <si>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</si>
  <si>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</si>
  <si>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</si>
  <si>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</si>
  <si>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</si>
  <si>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</si>
  <si>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</si>
  <si>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</si>
  <si>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</si>
  <si>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</si>
  <si>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</si>
  <si>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</si>
  <si>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</si>
  <si>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</si>
  <si>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</si>
  <si>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</si>
  <si>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</si>
  <si>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</si>
  <si>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</si>
  <si>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</si>
  <si>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</si>
  <si>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</si>
  <si>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</si>
  <si>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</si>
  <si>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</si>
  <si>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</si>
  <si>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</si>
  <si>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</si>
  <si>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</si>
  <si>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</si>
  <si>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</si>
  <si>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</si>
  <si>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</si>
  <si>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</si>
  <si>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</si>
  <si>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</si>
  <si>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</si>
  <si>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</si>
  <si>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</si>
  <si>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</si>
  <si>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</si>
  <si>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</si>
  <si>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</si>
  <si>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</si>
  <si>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</si>
  <si>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</si>
  <si>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</si>
  <si>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</si>
  <si>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</si>
  <si>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</si>
  <si>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</si>
  <si>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</si>
  <si>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</si>
  <si>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</si>
  <si>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</si>
  <si>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</si>
  <si>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</si>
  <si>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</si>
  <si>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</si>
  <si>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</si>
  <si>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</si>
  <si>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</si>
  <si>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</si>
  <si>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</si>
  <si>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</si>
  <si>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</si>
  <si>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</si>
  <si>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</si>
  <si>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</si>
  <si>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</si>
  <si>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</si>
  <si>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</si>
  <si>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</si>
  <si>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</si>
  <si>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</si>
  <si>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</si>
  <si>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</si>
  <si>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</si>
  <si>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</si>
  <si>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</si>
  <si>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</si>
  <si>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</si>
  <si>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</si>
  <si>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</si>
  <si>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</si>
  <si>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</si>
  <si>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</si>
  <si>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</si>
  <si>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</si>
  <si>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</si>
  <si>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</si>
  <si>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</si>
  <si>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</si>
  <si>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</si>
  <si>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</si>
  <si>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</si>
  <si>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</si>
  <si>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</si>
  <si>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</si>
  <si>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</si>
  <si>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</si>
  <si>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</si>
  <si>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</si>
  <si>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</si>
  <si>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</si>
  <si>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</si>
  <si>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</si>
  <si>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</si>
  <si>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</si>
  <si>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</si>
  <si>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</si>
  <si>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</si>
  <si>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</si>
  <si>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</si>
  <si>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</si>
  <si>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</si>
  <si>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</si>
  <si>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</si>
  <si>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</si>
  <si>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</si>
  <si>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</si>
  <si>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</si>
  <si>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</si>
  <si>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</si>
  <si>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</si>
  <si>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</si>
  <si>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</si>
  <si>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</si>
  <si>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</si>
  <si>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</si>
  <si>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</si>
  <si>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</si>
  <si>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</si>
  <si>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</si>
  <si>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</si>
  <si>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</si>
  <si>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</si>
  <si>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</si>
  <si>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</si>
  <si>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</si>
  <si>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</si>
  <si>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</si>
  <si>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</si>
  <si>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</si>
  <si>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</si>
  <si>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</si>
  <si>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</si>
  <si>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</si>
  <si>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</si>
  <si>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</si>
  <si>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</si>
  <si>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</si>
  <si>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</si>
  <si>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</si>
  <si>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</si>
  <si>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</si>
  <si>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</si>
  <si>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</si>
  <si>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</si>
  <si>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</si>
  <si>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</si>
  <si>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</si>
  <si>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</si>
  <si>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</si>
  <si>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</si>
  <si>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</si>
  <si>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</si>
  <si>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</si>
  <si>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</si>
  <si>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</si>
  <si>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</si>
  <si>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</si>
  <si>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</si>
  <si>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</si>
  <si>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</si>
  <si>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</si>
  <si>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</si>
  <si>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</si>
  <si>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</si>
  <si>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</si>
  <si>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</si>
  <si>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</si>
  <si>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</si>
  <si>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</si>
  <si>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</si>
  <si>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</si>
  <si>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</si>
  <si>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</si>
  <si>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</si>
  <si>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</si>
  <si>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</si>
  <si>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</si>
  <si>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</si>
  <si>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</si>
  <si>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</si>
  <si>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</si>
  <si>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</si>
  <si>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</si>
  <si>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</si>
  <si>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</si>
  <si>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</si>
  <si>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</si>
  <si>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</si>
  <si>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</si>
  <si>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</si>
  <si>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</si>
  <si>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</si>
  <si>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</si>
  <si>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</si>
  <si>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</si>
  <si>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</si>
  <si>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</si>
  <si>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</si>
  <si>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</si>
  <si>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</si>
  <si>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</si>
  <si>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</si>
  <si>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</si>
  <si>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</si>
  <si>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</si>
  <si>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</si>
  <si>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</si>
  <si>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</si>
  <si>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</si>
  <si>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</si>
  <si>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</si>
  <si>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</si>
  <si>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</si>
  <si>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</si>
  <si>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</si>
  <si>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</si>
  <si>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</si>
  <si>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</si>
  <si>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</si>
  <si>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</si>
  <si>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</si>
  <si>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</si>
  <si>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</si>
  <si>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</si>
  <si>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</si>
  <si>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</si>
  <si>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</si>
  <si>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</si>
  <si>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</si>
  <si>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</si>
  <si>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</si>
  <si>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</si>
  <si>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</si>
  <si>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</si>
  <si>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</si>
  <si>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</si>
  <si>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</si>
  <si>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</si>
  <si>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</si>
  <si>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</si>
  <si>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</si>
  <si>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</si>
  <si>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</si>
  <si>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</si>
  <si>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</si>
  <si>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</si>
  <si>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</si>
  <si>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</si>
  <si>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</si>
  <si>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</si>
  <si>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</si>
  <si>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</si>
  <si>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</si>
  <si>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</si>
  <si>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</si>
  <si>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</si>
  <si>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</si>
  <si>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</si>
  <si>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</si>
  <si>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</si>
  <si>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</si>
  <si>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</si>
  <si>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</si>
  <si>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</si>
  <si>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</si>
  <si>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</si>
  <si>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</si>
  <si>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</si>
  <si>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</si>
  <si>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</si>
  <si>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</si>
  <si>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</si>
  <si>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</si>
  <si>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</si>
  <si>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</si>
  <si>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</si>
  <si>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</si>
  <si>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</si>
  <si>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</si>
  <si>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</si>
  <si>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</si>
  <si>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</si>
  <si>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</si>
  <si>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</si>
  <si>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</si>
  <si>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</si>
  <si>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</si>
  <si>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</si>
  <si>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</si>
  <si>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</si>
  <si>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</si>
  <si>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</si>
  <si>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</si>
  <si>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</si>
  <si>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</si>
  <si>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</si>
  <si>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</si>
  <si>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</si>
  <si>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</si>
  <si>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</si>
  <si>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</si>
  <si>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</si>
  <si>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</si>
  <si>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</si>
  <si>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</si>
  <si>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</si>
  <si>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</si>
  <si>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</si>
  <si>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</si>
  <si>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</si>
  <si>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</si>
  <si>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</si>
  <si>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</si>
  <si>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</si>
  <si>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</si>
  <si>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</si>
  <si>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</si>
  <si>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</si>
  <si>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</si>
  <si>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</si>
  <si>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</si>
  <si>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</si>
  <si>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</si>
  <si>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</si>
  <si>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</si>
  <si>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</si>
  <si>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</si>
  <si>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</si>
  <si>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</si>
  <si>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</si>
  <si>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</si>
  <si>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</si>
  <si>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</si>
  <si>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</si>
  <si>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</si>
  <si>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</si>
  <si>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</si>
  <si>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</si>
  <si>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</si>
  <si>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</si>
  <si>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</si>
  <si>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</si>
  <si>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</si>
  <si>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</si>
  <si>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</si>
  <si>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</si>
  <si>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</si>
  <si>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</si>
  <si>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</si>
  <si>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</si>
  <si>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</si>
  <si>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</si>
  <si>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</si>
  <si>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</si>
  <si>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</si>
  <si>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</si>
  <si>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</si>
  <si>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</si>
  <si>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</si>
  <si>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</si>
  <si>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</si>
  <si>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</si>
  <si>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</si>
  <si>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</si>
  <si>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</si>
  <si>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</si>
  <si>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</si>
  <si>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</si>
  <si>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</si>
  <si>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</si>
  <si>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</si>
  <si>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</si>
  <si>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</si>
  <si>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</si>
  <si>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</si>
  <si>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</si>
  <si>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</si>
  <si>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</si>
  <si>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</si>
  <si>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</si>
  <si>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</si>
  <si>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</si>
  <si>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</si>
  <si>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</si>
  <si>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</si>
  <si>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</si>
  <si>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</si>
  <si>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</si>
  <si>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</si>
  <si>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</si>
  <si>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</si>
  <si>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</si>
  <si>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</si>
  <si>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</si>
  <si>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</si>
  <si>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</si>
  <si>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</si>
  <si>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</si>
  <si>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</si>
  <si>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</si>
  <si>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</si>
  <si>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</si>
  <si>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</si>
  <si>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</si>
  <si>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</si>
  <si>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</si>
  <si>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</si>
  <si>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</si>
  <si>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</si>
  <si>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</si>
  <si>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</si>
  <si>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</si>
  <si>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</si>
  <si>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</si>
  <si>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</si>
  <si>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</si>
  <si>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</si>
  <si>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</si>
  <si>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</si>
  <si>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</si>
  <si>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</si>
  <si>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</si>
  <si>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</si>
  <si>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</si>
  <si>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</si>
  <si>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</si>
  <si>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</si>
  <si>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</si>
  <si>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</si>
  <si>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</si>
  <si>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</si>
  <si>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</si>
  <si>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</si>
  <si>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</si>
  <si>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</si>
  <si>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</si>
  <si>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</si>
  <si>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</si>
  <si>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</si>
  <si>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</si>
  <si>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</si>
  <si>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</si>
  <si>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</si>
  <si>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</si>
  <si>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</si>
  <si>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</si>
  <si>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</si>
  <si>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</si>
  <si>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</si>
  <si>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</si>
  <si>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</si>
  <si>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</si>
  <si>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</si>
  <si>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</si>
  <si>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</si>
  <si>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</si>
  <si>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</si>
  <si>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</si>
  <si>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</si>
  <si>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</si>
  <si>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</si>
  <si>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</si>
  <si>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</si>
  <si>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</si>
  <si>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</si>
  <si>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</si>
  <si>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</si>
  <si>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</si>
  <si>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</si>
  <si>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</si>
  <si>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</si>
  <si>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</si>
  <si>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</si>
  <si>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</si>
  <si>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</si>
  <si>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</si>
  <si>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</si>
  <si>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</si>
  <si>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</si>
  <si>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</si>
  <si>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</si>
  <si>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</si>
  <si>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</si>
  <si>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</si>
  <si>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</si>
  <si>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</si>
  <si>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</si>
  <si>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</si>
  <si>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</si>
  <si>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</si>
  <si>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</si>
  <si>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</si>
  <si>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</si>
  <si>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</si>
  <si>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</si>
  <si>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</si>
  <si>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</si>
  <si>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</si>
  <si>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</si>
  <si>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</si>
  <si>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</si>
  <si>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</si>
  <si>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</si>
  <si>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</si>
  <si>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</si>
  <si>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</si>
  <si>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</si>
  <si>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</si>
  <si>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</si>
  <si>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</si>
  <si>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</si>
  <si>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</si>
  <si>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</si>
  <si>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</si>
  <si>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</si>
  <si>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</si>
  <si>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</si>
  <si>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</si>
  <si>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</si>
  <si>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</si>
  <si>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</si>
  <si>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</si>
  <si>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</si>
  <si>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</si>
  <si>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</si>
  <si>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</si>
  <si>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</si>
  <si>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</si>
  <si>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</si>
  <si>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</si>
  <si>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</si>
  <si>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</si>
  <si>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</si>
  <si>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</si>
  <si>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</si>
  <si>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</si>
  <si>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</si>
  <si>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</si>
  <si>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</si>
  <si>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</si>
  <si>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</si>
  <si>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</si>
  <si>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</si>
  <si>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</si>
  <si>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</si>
  <si>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</si>
  <si>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</si>
  <si>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</si>
  <si>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</si>
  <si>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</si>
  <si>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</si>
  <si>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</si>
  <si>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</si>
  <si>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</si>
  <si>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</si>
  <si>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</si>
  <si>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</si>
  <si>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</si>
  <si>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</si>
  <si>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</si>
  <si>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</si>
  <si>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</si>
  <si>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</si>
  <si>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</si>
  <si>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</si>
  <si>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</si>
  <si>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</si>
  <si>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</si>
  <si>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</si>
  <si>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</si>
  <si>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</si>
  <si>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</si>
  <si>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</si>
  <si>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</si>
  <si>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</si>
  <si>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</si>
  <si>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</si>
  <si>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</si>
  <si>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</si>
  <si>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</si>
  <si>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</si>
  <si>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</si>
  <si>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</si>
  <si>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</si>
  <si>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</si>
  <si>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</si>
  <si>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</si>
  <si>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</si>
  <si>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</si>
  <si>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</si>
  <si>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</si>
  <si>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</si>
  <si>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</si>
  <si>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</si>
  <si>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</si>
  <si>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</si>
  <si>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</si>
  <si>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</si>
  <si>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</si>
  <si>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</si>
  <si>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</si>
  <si>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</si>
  <si>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</si>
  <si>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</si>
  <si>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</si>
  <si>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</si>
  <si>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</si>
  <si>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</si>
  <si>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</si>
  <si>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</si>
  <si>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</si>
  <si>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</si>
  <si>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</si>
  <si>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</si>
  <si>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</si>
  <si>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</si>
  <si>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</si>
  <si>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</si>
  <si>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</si>
  <si>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</si>
  <si>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</si>
  <si>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</si>
  <si>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</si>
  <si>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</si>
  <si>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</si>
  <si>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</si>
  <si>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</si>
  <si>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</si>
  <si>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</si>
  <si>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</si>
  <si>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</si>
  <si>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</si>
  <si>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</si>
  <si>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</si>
  <si>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</si>
  <si>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</si>
  <si>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</si>
  <si>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</si>
  <si>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</si>
  <si>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</si>
  <si>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</si>
  <si>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</si>
  <si>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</si>
  <si>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</si>
  <si>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</si>
  <si>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</si>
  <si>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</si>
  <si>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</si>
  <si>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</si>
  <si>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</si>
  <si>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</si>
  <si>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</si>
  <si>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</si>
  <si>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</si>
  <si>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</si>
  <si>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</si>
  <si>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</si>
  <si>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</si>
  <si>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</si>
  <si>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</si>
  <si>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</si>
  <si>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</si>
  <si>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</si>
  <si>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</si>
  <si>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</si>
  <si>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</si>
  <si>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</si>
  <si>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</si>
  <si>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</si>
  <si>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</si>
  <si>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</si>
  <si>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</si>
  <si>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</si>
  <si>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</si>
  <si>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</si>
  <si>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</si>
  <si>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</si>
  <si>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</si>
  <si>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</si>
  <si>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</si>
  <si>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</si>
  <si>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</si>
  <si>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</si>
  <si>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</si>
  <si>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</si>
  <si>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</si>
  <si>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</si>
  <si>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</si>
  <si>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</si>
  <si>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</si>
  <si>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</si>
  <si>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</si>
  <si>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</si>
  <si>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</si>
  <si>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</si>
  <si>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</si>
  <si>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</si>
  <si>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</si>
  <si>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</si>
  <si>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</si>
  <si>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</si>
  <si>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</si>
  <si>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</si>
  <si>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</si>
  <si>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</si>
  <si>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</si>
  <si>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</si>
  <si>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</si>
  <si>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</si>
  <si>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</si>
  <si>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</si>
  <si>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</si>
  <si>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</si>
  <si>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</si>
  <si>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</si>
  <si>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</si>
  <si>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</si>
  <si>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</si>
  <si>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</si>
  <si>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</si>
  <si>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</si>
  <si>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</si>
  <si>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</si>
  <si>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</si>
  <si>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</si>
  <si>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</si>
  <si>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</si>
  <si>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</si>
  <si>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</si>
  <si>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</si>
  <si>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</si>
  <si>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</si>
  <si>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</si>
  <si>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</si>
  <si>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</si>
  <si>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</si>
  <si>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</si>
  <si>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</si>
  <si>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</si>
  <si>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</si>
  <si>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</si>
  <si>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</si>
  <si>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</si>
  <si>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</si>
  <si>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</si>
  <si>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</si>
  <si>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</si>
  <si>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</si>
  <si>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</si>
  <si>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</si>
  <si>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</si>
  <si>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</si>
  <si>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</si>
  <si>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</si>
  <si>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</si>
  <si>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</si>
  <si>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</si>
  <si>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</si>
  <si>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</si>
  <si>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</si>
  <si>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</si>
  <si>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</si>
  <si>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</si>
  <si>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</si>
  <si>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</si>
  <si>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</si>
  <si>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</si>
  <si>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</si>
  <si>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</si>
  <si>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</si>
  <si>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</si>
  <si>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</si>
  <si>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</si>
  <si>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</si>
  <si>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</si>
  <si>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</si>
  <si>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</si>
  <si>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</si>
  <si>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</si>
  <si>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</si>
  <si>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</si>
  <si>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</si>
  <si>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</si>
  <si>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</si>
  <si>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</si>
  <si>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</si>
  <si>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</si>
  <si>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</si>
  <si>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</si>
  <si>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</si>
  <si>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</si>
  <si>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</si>
  <si>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</si>
  <si>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</si>
  <si>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</si>
  <si>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</si>
  <si>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</si>
  <si>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</si>
  <si>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</si>
  <si>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</si>
  <si>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</si>
  <si>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</si>
  <si>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</si>
  <si>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</si>
  <si>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</si>
  <si>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</si>
  <si>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</si>
  <si>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</si>
  <si>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</si>
  <si>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</si>
  <si>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</si>
  <si>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</si>
  <si>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</si>
  <si>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</si>
  <si>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</si>
  <si>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</si>
  <si>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</si>
  <si>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</si>
  <si>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</si>
  <si>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</si>
  <si>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</si>
  <si>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</si>
  <si>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</si>
  <si>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</si>
  <si>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</si>
  <si>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</si>
  <si>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</si>
  <si>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</si>
  <si>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</si>
  <si>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</si>
  <si>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</si>
  <si>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</si>
  <si>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</si>
  <si>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</si>
  <si>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</si>
  <si>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</si>
  <si>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</si>
  <si>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</si>
  <si>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</si>
  <si>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</si>
  <si>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</si>
  <si>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</si>
  <si>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</si>
  <si>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</si>
  <si>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</si>
  <si>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</si>
  <si>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</si>
  <si>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</si>
  <si>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</si>
  <si>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</si>
  <si>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</si>
  <si>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</si>
  <si>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</si>
  <si>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</si>
  <si>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</si>
  <si>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</si>
  <si>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</si>
  <si>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</si>
  <si>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</si>
  <si>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</si>
  <si>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</si>
  <si>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</si>
  <si>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</si>
  <si>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</si>
  <si>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</si>
  <si>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</si>
  <si>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</si>
  <si>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</si>
  <si>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</si>
  <si>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</si>
  <si>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</si>
  <si>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</si>
  <si>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</si>
  <si>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</si>
  <si>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</si>
  <si>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</si>
  <si>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</si>
  <si>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</si>
  <si>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</si>
  <si>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</si>
  <si>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</si>
  <si>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</si>
  <si>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</si>
  <si>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</si>
  <si>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</si>
  <si>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</si>
  <si>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</si>
  <si>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</si>
  <si>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</si>
  <si>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</si>
  <si>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</si>
  <si>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</si>
  <si>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</si>
  <si>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</si>
  <si>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</si>
  <si>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</si>
  <si>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</si>
  <si>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</si>
  <si>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</si>
  <si>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</si>
  <si>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</si>
  <si>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</si>
  <si>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</si>
  <si>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</si>
  <si>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</si>
  <si>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</si>
  <si>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</si>
  <si>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</si>
  <si>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</si>
  <si>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</si>
  <si>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</si>
  <si>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</si>
  <si>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</si>
  <si>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</si>
  <si>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</si>
  <si>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</si>
  <si>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</si>
  <si>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</si>
  <si>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</si>
  <si>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</si>
  <si>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</si>
  <si>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</si>
  <si>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</si>
  <si>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</si>
  <si>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</si>
  <si>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</si>
  <si>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</si>
  <si>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</si>
  <si>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</si>
  <si>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</si>
  <si>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</si>
  <si>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</si>
  <si>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</si>
  <si>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</si>
  <si>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</si>
  <si>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</si>
  <si>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</si>
  <si>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</si>
  <si>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</si>
  <si>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</si>
  <si>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</si>
  <si>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</si>
  <si>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</si>
  <si>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</si>
  <si>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</si>
  <si>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</si>
  <si>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</si>
  <si>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</si>
  <si>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</si>
  <si>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</si>
  <si>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</si>
  <si>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</si>
  <si>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</si>
  <si>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</si>
  <si>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</si>
  <si>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</si>
  <si>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</si>
  <si>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</si>
  <si>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</si>
  <si>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</si>
  <si>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</si>
  <si>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</si>
  <si>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</si>
  <si>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</si>
  <si>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</si>
  <si>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</si>
  <si>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</si>
  <si>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</si>
  <si>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</si>
  <si>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</si>
  <si>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</si>
  <si>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</si>
  <si>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</si>
  <si>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</si>
  <si>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</si>
  <si>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</si>
  <si>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</si>
  <si>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</si>
  <si>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</si>
  <si>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</si>
  <si>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</si>
  <si>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</si>
  <si>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</si>
  <si>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</si>
  <si>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</si>
  <si>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</si>
  <si>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</si>
  <si>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</si>
  <si>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</si>
  <si>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</si>
  <si>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</si>
  <si>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</si>
  <si>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</si>
  <si>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</si>
  <si>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</si>
  <si>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</si>
  <si>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</si>
  <si>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</si>
  <si>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</si>
  <si>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</si>
  <si>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</si>
  <si>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</si>
  <si>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</si>
  <si>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</si>
  <si>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</si>
  <si>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</si>
  <si>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</si>
  <si>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</si>
  <si>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</si>
  <si>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</si>
  <si>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</si>
  <si>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</si>
  <si>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</si>
  <si>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</si>
  <si>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</si>
  <si>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</si>
  <si>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</si>
  <si>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</si>
  <si>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</si>
  <si>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</si>
  <si>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</si>
  <si>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</si>
  <si>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</si>
  <si>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</si>
  <si>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</si>
  <si>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</si>
  <si>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</si>
  <si>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</si>
  <si>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</si>
  <si>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</si>
  <si>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</si>
  <si>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</si>
  <si>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</si>
  <si>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</si>
  <si>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</si>
  <si>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</si>
  <si>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</si>
  <si>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</si>
  <si>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</si>
  <si>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</si>
  <si>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</si>
  <si>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</si>
  <si>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</si>
  <si>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</si>
  <si>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</si>
  <si>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</si>
  <si>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</si>
  <si>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</si>
  <si>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</si>
  <si>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</si>
  <si>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</si>
  <si>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</si>
  <si>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</si>
  <si>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</si>
  <si>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</si>
  <si>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</si>
  <si>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</si>
  <si>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</si>
  <si>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</si>
  <si>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</si>
  <si>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</si>
  <si>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</si>
  <si>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</si>
  <si>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</si>
  <si>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</si>
  <si>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</si>
  <si>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</si>
  <si>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</si>
  <si>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</si>
  <si>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</si>
  <si>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</si>
  <si>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</si>
  <si>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</si>
  <si>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</si>
  <si>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</si>
  <si>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</si>
  <si>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</si>
  <si>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</si>
  <si>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</si>
  <si>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</si>
  <si>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</si>
  <si>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</si>
  <si>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</si>
  <si>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</si>
  <si>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</si>
  <si>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</si>
  <si>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</si>
  <si>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</si>
  <si>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</si>
  <si>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</si>
  <si>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</si>
  <si>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</si>
  <si>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</si>
  <si>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</si>
  <si>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</si>
  <si>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</si>
  <si>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</si>
  <si>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</si>
  <si>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</si>
  <si>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</si>
  <si>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</si>
  <si>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</si>
  <si>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</si>
  <si>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</si>
  <si>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</si>
  <si>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</si>
  <si>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</si>
  <si>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</si>
  <si>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</si>
  <si>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</si>
  <si>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</si>
  <si>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</si>
  <si>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</si>
  <si>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</si>
  <si>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</si>
  <si>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</si>
  <si>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</si>
  <si>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</si>
  <si>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</si>
  <si>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</si>
  <si>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</si>
  <si>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</si>
  <si>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</si>
  <si>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</si>
  <si>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</si>
  <si>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</si>
  <si>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</si>
  <si>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</si>
  <si>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</si>
  <si>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</si>
  <si>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</si>
  <si>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</si>
  <si>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</si>
  <si>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</si>
  <si>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</si>
  <si>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</si>
  <si>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</si>
  <si>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</si>
  <si>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</si>
  <si>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</si>
  <si>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</si>
  <si>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</si>
  <si>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</si>
  <si>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</si>
  <si>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</si>
  <si>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</si>
  <si>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</si>
  <si>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</si>
  <si>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</si>
  <si>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</si>
  <si>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</si>
  <si>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</si>
  <si>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</si>
  <si>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</si>
  <si>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</si>
  <si>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</si>
  <si>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</si>
  <si>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</si>
  <si>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</si>
  <si>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</si>
  <si>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</si>
  <si>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</si>
  <si>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</si>
  <si>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</si>
  <si>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</si>
  <si>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</si>
  <si>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</si>
  <si>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</si>
  <si>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</si>
  <si>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</si>
  <si>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</si>
  <si>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</si>
  <si>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</si>
  <si>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</si>
  <si>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</si>
  <si>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</si>
  <si>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</si>
  <si>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</si>
  <si>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</si>
  <si>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</si>
  <si>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</si>
  <si>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</si>
  <si>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</si>
  <si>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</si>
  <si>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</si>
  <si>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</si>
  <si>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</si>
  <si>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</si>
  <si>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</si>
  <si>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</si>
  <si>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</si>
  <si>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</si>
  <si>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</si>
  <si>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</si>
  <si>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</si>
  <si>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</si>
  <si>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</si>
  <si>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</si>
  <si>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</si>
  <si>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</si>
  <si>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</si>
  <si>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</si>
  <si>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</si>
  <si>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</si>
  <si>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</si>
  <si>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</si>
  <si>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</si>
  <si>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</si>
  <si>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</si>
  <si>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</si>
  <si>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</si>
  <si>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</si>
  <si>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</si>
  <si>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</si>
  <si>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</si>
  <si>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</si>
  <si>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</si>
  <si>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</si>
  <si>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</si>
  <si>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</si>
  <si>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</si>
  <si>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</si>
  <si>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</si>
  <si>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</si>
  <si>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</si>
  <si>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</si>
  <si>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</si>
  <si>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</si>
  <si>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</si>
  <si>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</si>
  <si>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</si>
  <si>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</si>
  <si>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</si>
  <si>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</si>
  <si>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</si>
  <si>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</si>
  <si>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</si>
  <si>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</si>
  <si>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</si>
  <si>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</si>
  <si>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</si>
  <si>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</si>
  <si>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</si>
  <si>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</si>
  <si>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</si>
  <si>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</si>
  <si>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</si>
  <si>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</si>
  <si>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</si>
  <si>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</si>
  <si>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</si>
  <si>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</si>
  <si>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</si>
  <si>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</si>
  <si>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</si>
  <si>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</si>
  <si>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</si>
  <si>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</si>
  <si>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</si>
  <si>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</si>
  <si>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</si>
  <si>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</si>
  <si>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</si>
  <si>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</si>
  <si>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</si>
  <si>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</si>
  <si>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</si>
  <si>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</si>
  <si>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</si>
  <si>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</si>
  <si>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</si>
  <si>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</si>
  <si>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</si>
  <si>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</si>
  <si>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</si>
  <si>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</si>
  <si>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</si>
  <si>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</si>
  <si>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</si>
  <si>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</si>
  <si>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</si>
  <si>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</si>
  <si>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</si>
  <si>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</si>
  <si>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</si>
  <si>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</si>
  <si>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</si>
  <si>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</si>
  <si>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</si>
  <si>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</si>
  <si>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</si>
  <si>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</si>
  <si>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</si>
  <si>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</si>
  <si>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</si>
  <si>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</si>
  <si>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</si>
  <si>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</si>
  <si>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</si>
  <si>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</si>
  <si>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</si>
  <si>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</si>
  <si>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</si>
  <si>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</si>
  <si>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</si>
  <si>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</si>
  <si>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</si>
  <si>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</si>
  <si>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</si>
  <si>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</si>
  <si>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</si>
  <si>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</si>
  <si>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</si>
  <si>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</si>
  <si>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</si>
  <si>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</si>
  <si>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</si>
  <si>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</si>
  <si>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</si>
  <si>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</si>
  <si>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</si>
  <si>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</si>
  <si>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</si>
  <si>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</si>
  <si>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</si>
  <si>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</si>
  <si>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</si>
  <si>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</si>
  <si>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</si>
  <si>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</si>
  <si>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</si>
  <si>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</si>
  <si>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</si>
  <si>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</si>
  <si>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</si>
  <si>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</si>
  <si>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</si>
  <si>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</si>
  <si>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</si>
  <si>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</si>
  <si>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</si>
  <si>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</si>
  <si>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</si>
  <si>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</si>
  <si>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</si>
  <si>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</si>
  <si>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</si>
  <si>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</si>
  <si>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</si>
  <si>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</si>
  <si>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</si>
  <si>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</si>
  <si>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</si>
  <si>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</si>
  <si>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</si>
  <si>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</si>
  <si>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</si>
  <si>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</si>
  <si>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</si>
  <si>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</si>
  <si>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</si>
  <si>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</si>
  <si>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</si>
  <si>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</si>
  <si>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</si>
  <si>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</si>
  <si>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</si>
  <si>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</si>
  <si>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</si>
  <si>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</si>
  <si>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</si>
  <si>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</si>
  <si>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</si>
  <si>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</si>
  <si>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</si>
  <si>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</si>
  <si>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</si>
  <si>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</si>
  <si>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</si>
  <si>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</si>
  <si>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</si>
  <si>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</si>
  <si>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</si>
  <si>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</si>
  <si>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</si>
  <si>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</si>
  <si>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</si>
  <si>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</si>
  <si>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</si>
  <si>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</si>
  <si>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</si>
  <si>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</si>
  <si>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</si>
  <si>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</si>
  <si>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</si>
  <si>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</si>
  <si>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</si>
  <si>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</si>
  <si>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</si>
  <si>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</si>
  <si>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</si>
  <si>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</si>
  <si>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</si>
  <si>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</si>
  <si>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</si>
  <si>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</si>
  <si>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</si>
  <si>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</si>
  <si>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</si>
  <si>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</si>
  <si>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</si>
  <si>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</si>
  <si>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</si>
  <si>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</si>
  <si>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</si>
  <si>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</si>
  <si>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</si>
  <si>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</si>
  <si>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</si>
  <si>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</si>
  <si>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</si>
  <si>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</si>
  <si>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</si>
  <si>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</si>
  <si>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</si>
  <si>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</si>
  <si>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</si>
  <si>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</si>
  <si>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</si>
  <si>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</si>
  <si>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</si>
  <si>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</si>
  <si>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</si>
  <si>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</si>
  <si>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</si>
  <si>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</si>
  <si>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</si>
  <si>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</si>
  <si>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</si>
  <si>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</si>
  <si>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</si>
  <si>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</si>
  <si>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</si>
  <si>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</si>
  <si>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</si>
  <si>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</si>
  <si>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</si>
  <si>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</si>
  <si>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</si>
  <si>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</si>
  <si>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</si>
  <si>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</si>
  <si>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</si>
  <si>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</si>
  <si>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</si>
  <si>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</si>
  <si>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</si>
  <si>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</si>
  <si>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</si>
  <si>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</si>
  <si>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</si>
  <si>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</si>
  <si>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</si>
  <si>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</si>
  <si>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</si>
  <si>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</si>
  <si>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</si>
  <si>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</si>
  <si>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</si>
  <si>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</si>
  <si>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</si>
  <si>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</si>
  <si>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</si>
  <si>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</si>
  <si>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</si>
  <si>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</si>
  <si>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</si>
  <si>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</si>
  <si>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</si>
  <si>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</si>
  <si>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</si>
  <si>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</si>
  <si>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</si>
  <si>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</si>
  <si>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</si>
  <si>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</si>
  <si>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</si>
  <si>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</si>
  <si>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</si>
  <si>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</si>
  <si>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</si>
  <si>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</si>
  <si>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</si>
  <si>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</si>
  <si>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</si>
  <si>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</si>
  <si>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</si>
  <si>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</si>
  <si>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</si>
  <si>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</si>
  <si>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</si>
  <si>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</si>
  <si>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</si>
  <si>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</si>
  <si>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</si>
  <si>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</si>
  <si>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</si>
  <si>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</si>
  <si>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</si>
  <si>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</si>
  <si>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</si>
  <si>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</si>
  <si>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</si>
  <si>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</si>
  <si>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</si>
  <si>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</si>
  <si>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</si>
  <si>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</si>
  <si>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</si>
  <si>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</si>
  <si>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</si>
  <si>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</si>
  <si>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</si>
  <si>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</si>
  <si>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</si>
  <si>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</si>
  <si>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</si>
  <si>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</si>
  <si>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</si>
  <si>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</si>
  <si>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</si>
  <si>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</si>
  <si>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</si>
  <si>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</si>
  <si>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</si>
  <si>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</si>
  <si>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</si>
  <si>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</si>
  <si>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</si>
  <si>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</si>
  <si>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</si>
  <si>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</si>
  <si>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</si>
  <si>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</si>
  <si>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</si>
  <si>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</si>
  <si>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</si>
  <si>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</si>
  <si>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</si>
  <si>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</si>
  <si>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</si>
  <si>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</si>
  <si>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</si>
  <si>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</si>
  <si>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</si>
  <si>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</si>
  <si>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</si>
  <si>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</si>
  <si>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</si>
  <si>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</si>
  <si>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</si>
  <si>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</si>
  <si>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</si>
  <si>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</si>
  <si>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</si>
  <si>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</si>
  <si>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</si>
  <si>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</si>
  <si>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</si>
  <si>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</si>
  <si>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</si>
  <si>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</si>
  <si>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</si>
  <si>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</si>
  <si>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</si>
  <si>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</si>
  <si>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</si>
  <si>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</si>
  <si>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</si>
  <si>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</si>
  <si>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</si>
  <si>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</si>
  <si>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</si>
  <si>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</si>
  <si>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</si>
  <si>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</si>
  <si>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</si>
  <si>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</si>
  <si>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</si>
  <si>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</si>
  <si>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</si>
  <si>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</si>
  <si>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</si>
  <si>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</si>
  <si>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</si>
  <si>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</si>
  <si>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</si>
  <si>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</si>
  <si>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</si>
  <si>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</si>
  <si>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</si>
  <si>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</si>
  <si>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</si>
  <si>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</si>
  <si>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</si>
  <si>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</si>
  <si>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</si>
  <si>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</si>
  <si>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</si>
  <si>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</si>
  <si>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</si>
  <si>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</si>
  <si>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</si>
  <si>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</si>
  <si>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</si>
  <si>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</si>
  <si>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</si>
  <si>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</si>
  <si>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</si>
  <si>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</si>
  <si>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</si>
  <si>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</si>
  <si>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</si>
  <si>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</si>
  <si>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</si>
  <si>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</si>
  <si>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</si>
  <si>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</si>
  <si>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</si>
  <si>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</si>
  <si>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</si>
  <si>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</si>
  <si>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</si>
  <si>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</si>
  <si>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</si>
  <si>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</si>
  <si>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</si>
  <si>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</si>
  <si>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</si>
  <si>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</si>
  <si>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</si>
  <si>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</si>
  <si>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</si>
  <si>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</si>
  <si>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</si>
  <si>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</si>
  <si>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</si>
  <si>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</si>
  <si>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</si>
  <si>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</si>
  <si>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</si>
  <si>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</si>
  <si>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</si>
  <si>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</si>
  <si>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</si>
  <si>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</si>
  <si>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</si>
  <si>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</si>
  <si>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</si>
  <si>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</si>
  <si>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</si>
  <si>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</si>
  <si>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</si>
  <si>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</si>
  <si>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</si>
  <si>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</si>
  <si>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</si>
  <si>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</si>
  <si>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</si>
  <si>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</si>
  <si>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</si>
  <si>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</si>
  <si>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</si>
  <si>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</si>
  <si>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</si>
  <si>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</si>
  <si>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</si>
  <si>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</si>
  <si>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</si>
  <si>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</si>
  <si>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</si>
  <si>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</si>
  <si>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</si>
  <si>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</si>
  <si>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</si>
  <si>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</si>
  <si>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</si>
  <si>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</si>
  <si>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</si>
  <si>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</si>
  <si>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</si>
  <si>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</si>
  <si>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</si>
  <si>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</si>
  <si>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</si>
  <si>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</si>
  <si>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</si>
  <si>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</si>
  <si>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</si>
  <si>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</si>
  <si>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</si>
  <si>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</si>
  <si>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</si>
  <si>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</si>
  <si>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</si>
  <si>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</si>
  <si>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</si>
  <si>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</si>
  <si>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</si>
  <si>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</si>
  <si>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</si>
  <si>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</si>
  <si>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</si>
  <si>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</si>
  <si>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</si>
  <si>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</si>
  <si>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</si>
  <si>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</si>
  <si>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</si>
  <si>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</si>
  <si>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</si>
  <si>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</si>
  <si>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</si>
  <si>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</si>
  <si>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</si>
  <si>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</si>
  <si>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</si>
  <si>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</si>
  <si>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</si>
  <si>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</si>
  <si>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</si>
  <si>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</si>
  <si>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</si>
  <si>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</si>
  <si>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</si>
  <si>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</si>
  <si>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</si>
  <si>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</si>
  <si>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</si>
  <si>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</si>
  <si>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</si>
  <si>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</si>
  <si>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</si>
  <si>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</si>
  <si>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</si>
  <si>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</si>
  <si>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</si>
  <si>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</si>
  <si>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</si>
  <si>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</si>
  <si>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</si>
  <si>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</si>
  <si>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</si>
  <si>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</si>
  <si>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</si>
  <si>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</si>
  <si>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</si>
  <si>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</si>
  <si>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</si>
  <si>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</si>
  <si>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</si>
  <si>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</si>
  <si>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</si>
  <si>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</si>
  <si>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</si>
  <si>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</si>
  <si>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</si>
  <si>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</si>
  <si>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</si>
  <si>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</si>
  <si>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</si>
  <si>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</si>
  <si>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</si>
  <si>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</si>
  <si>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</si>
  <si>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</si>
  <si>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</si>
  <si>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</si>
  <si>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</si>
  <si>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</si>
  <si>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</si>
  <si>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</si>
  <si>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</si>
  <si>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</si>
  <si>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</si>
  <si>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</si>
  <si>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</si>
  <si>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</si>
  <si>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</si>
  <si>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</si>
  <si>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</si>
  <si>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</si>
  <si>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</si>
  <si>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</si>
  <si>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</si>
  <si>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</si>
  <si>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</si>
  <si>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</si>
  <si>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</si>
  <si>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</si>
  <si>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</si>
  <si>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</si>
  <si>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</si>
  <si>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</si>
  <si>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</si>
  <si>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</si>
  <si>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</si>
  <si>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</si>
  <si>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</si>
  <si>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</si>
  <si>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</si>
  <si>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</si>
  <si>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</si>
  <si>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</si>
  <si>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</si>
  <si>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</si>
  <si>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</si>
  <si>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</si>
  <si>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</si>
  <si>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</si>
  <si>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</si>
  <si>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</si>
  <si>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</si>
  <si>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</si>
  <si>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</si>
  <si>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</si>
  <si>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</si>
  <si>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</si>
  <si>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</si>
  <si>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</si>
  <si>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</si>
  <si>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</si>
  <si>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</si>
  <si>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</si>
  <si>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</si>
  <si>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</si>
  <si>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</si>
  <si>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</si>
  <si>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</si>
  <si>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</si>
  <si>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</si>
  <si>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</si>
  <si>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</si>
  <si>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</si>
  <si>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</si>
  <si>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</si>
  <si>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</si>
  <si>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</si>
  <si>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</si>
  <si>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</si>
  <si>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</si>
  <si>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</si>
  <si>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</si>
  <si>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</si>
  <si>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</si>
  <si>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</si>
  <si>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</si>
  <si>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</si>
  <si>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</si>
  <si>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</si>
  <si>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</si>
  <si>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</si>
  <si>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</si>
  <si>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</si>
  <si>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</si>
  <si>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</si>
  <si>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</si>
  <si>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</si>
  <si>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</si>
  <si>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</si>
  <si>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</si>
  <si>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</si>
  <si>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</si>
  <si>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</si>
  <si>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</si>
  <si>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</si>
  <si>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</si>
  <si>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</si>
  <si>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</si>
  <si>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</si>
  <si>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</si>
  <si>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</si>
  <si>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</si>
  <si>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</si>
  <si>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</si>
  <si>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</si>
  <si>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</si>
  <si>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</si>
  <si>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</si>
  <si>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</si>
  <si>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</si>
  <si>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</si>
  <si>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</si>
  <si>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</si>
  <si>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</si>
  <si>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</si>
  <si>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</si>
  <si>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</si>
  <si>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</si>
  <si>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</si>
  <si>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</si>
  <si>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</si>
  <si>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</si>
  <si>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</si>
  <si>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</si>
  <si>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</si>
  <si>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</si>
  <si>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</si>
  <si>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</si>
  <si>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</si>
  <si>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</si>
  <si>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</si>
  <si>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</si>
  <si>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</si>
  <si>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</si>
  <si>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</si>
  <si>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</si>
  <si>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</si>
  <si>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</si>
  <si>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</si>
  <si>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</si>
  <si>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</si>
  <si>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</si>
  <si>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</si>
  <si>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</si>
  <si>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</si>
  <si>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</si>
  <si>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</si>
  <si>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</si>
  <si>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</si>
  <si>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</si>
  <si>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</si>
  <si>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</si>
  <si>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</si>
  <si>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</si>
  <si>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</si>
  <si>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</si>
  <si>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</si>
  <si>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</si>
  <si>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</si>
  <si>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</si>
  <si>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</si>
  <si>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</si>
  <si>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</si>
  <si>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</si>
  <si>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</si>
  <si>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</si>
  <si>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</si>
  <si>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</si>
  <si>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</si>
  <si>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</si>
  <si>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</si>
  <si>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</si>
  <si>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</si>
  <si>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</si>
  <si>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</si>
  <si>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</si>
  <si>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</si>
  <si>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</si>
  <si>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</si>
  <si>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</si>
  <si>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</si>
  <si>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</si>
  <si>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</si>
  <si>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</si>
  <si>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</si>
  <si>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</si>
  <si>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</si>
  <si>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</si>
  <si>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</si>
  <si>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</si>
  <si>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</si>
  <si>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</si>
  <si>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</si>
  <si>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</si>
  <si>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</si>
  <si>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</si>
  <si>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</si>
  <si>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</si>
  <si>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</si>
  <si>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</si>
  <si>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</si>
  <si>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</si>
  <si>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</si>
  <si>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</si>
  <si>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</si>
  <si>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</si>
  <si>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</si>
  <si>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</si>
  <si>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</si>
  <si>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</si>
  <si>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</si>
  <si>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</si>
  <si>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</si>
  <si>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</si>
  <si>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</si>
  <si>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</si>
  <si>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</si>
  <si>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</si>
  <si>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</si>
  <si>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</si>
  <si>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</si>
  <si>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</si>
  <si>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</si>
  <si>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</si>
  <si>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</si>
  <si>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</si>
  <si>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</si>
  <si>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</si>
  <si>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</si>
  <si>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</si>
  <si>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</si>
  <si>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</si>
  <si>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</si>
  <si>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</si>
  <si>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</si>
  <si>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</si>
  <si>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</si>
  <si>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</si>
  <si>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</si>
  <si>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</si>
  <si>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</si>
  <si>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</si>
  <si>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</si>
  <si>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</si>
  <si>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</si>
  <si>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</si>
  <si>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</si>
  <si>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</si>
  <si>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</si>
  <si>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</si>
  <si>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</si>
  <si>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</si>
  <si>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</si>
  <si>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</si>
  <si>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</si>
  <si>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</si>
  <si>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</si>
  <si>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</si>
  <si>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</si>
  <si>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</si>
  <si>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</si>
  <si>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</si>
  <si>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</si>
  <si>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</si>
  <si>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</si>
  <si>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</si>
  <si>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</si>
  <si>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</si>
  <si>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</si>
  <si>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</si>
  <si>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</si>
  <si>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</si>
  <si>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</si>
  <si>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</si>
  <si>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</si>
  <si>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</si>
  <si>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</si>
  <si>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</si>
  <si>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</si>
  <si>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</si>
  <si>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</si>
  <si>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</si>
  <si>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</si>
  <si>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</si>
  <si>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</si>
  <si>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</si>
  <si>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</si>
  <si>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</si>
  <si>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</si>
  <si>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</si>
  <si>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</si>
  <si>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</si>
  <si>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</si>
  <si>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</si>
  <si>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</si>
  <si>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</si>
  <si>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</si>
  <si>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</si>
  <si>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</si>
  <si>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</si>
  <si>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</si>
  <si>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</si>
  <si>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</si>
  <si>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</si>
  <si>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</si>
  <si>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</si>
  <si>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</si>
  <si>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</si>
  <si>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</si>
  <si>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</si>
  <si>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</si>
  <si>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</si>
  <si>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</si>
  <si>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</si>
  <si>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</si>
  <si>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</si>
  <si>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</si>
  <si>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</si>
  <si>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</si>
  <si>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</si>
  <si>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</si>
  <si>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</si>
  <si>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</si>
  <si>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</si>
  <si>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</si>
  <si>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</si>
  <si>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</si>
  <si>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</si>
  <si>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</si>
  <si>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</si>
  <si>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</si>
  <si>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</si>
  <si>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</si>
  <si>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</si>
  <si>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</si>
  <si>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</si>
  <si>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</si>
  <si>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</si>
  <si>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</si>
  <si>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</si>
  <si>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</si>
  <si>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</si>
  <si>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</si>
  <si>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</si>
  <si>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</si>
  <si>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</si>
  <si>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</si>
  <si>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</si>
  <si>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</si>
  <si>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</si>
  <si>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</si>
  <si>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</si>
  <si>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</si>
  <si>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</si>
  <si>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</si>
  <si>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</si>
  <si>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</si>
  <si>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</si>
  <si>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</si>
  <si>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</si>
  <si>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</si>
  <si>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</si>
  <si>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</si>
  <si>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</si>
  <si>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</si>
  <si>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</si>
  <si>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</si>
  <si>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</si>
  <si>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</si>
  <si>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</si>
  <si>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</si>
  <si>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</si>
  <si>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</si>
  <si>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</si>
  <si>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</si>
  <si>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</si>
  <si>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</si>
  <si>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</si>
  <si>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</si>
  <si>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</si>
  <si>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</si>
  <si>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</si>
  <si>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</si>
  <si>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</si>
  <si>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</si>
  <si>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</si>
  <si>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</si>
  <si>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</si>
  <si>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</si>
  <si>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</si>
  <si>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</si>
  <si>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</si>
  <si>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</si>
  <si>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</si>
  <si>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</si>
  <si>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</si>
  <si>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</si>
  <si>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</si>
  <si>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</si>
  <si>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</si>
  <si>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</si>
  <si>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</si>
  <si>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</si>
  <si>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</si>
  <si>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</si>
  <si>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</si>
  <si>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</si>
  <si>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</si>
  <si>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</si>
  <si>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</si>
  <si>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</si>
  <si>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</si>
  <si>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</si>
  <si>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</si>
  <si>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</si>
  <si>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</si>
  <si>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</si>
  <si>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</si>
  <si>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</si>
  <si>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</si>
  <si>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</si>
  <si>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</si>
  <si>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</si>
  <si>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</si>
  <si>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</si>
  <si>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</si>
  <si>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</si>
  <si>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</si>
  <si>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</si>
  <si>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</si>
  <si>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</si>
  <si>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</si>
  <si>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</si>
  <si>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</si>
  <si>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</si>
  <si>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</si>
  <si>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</si>
  <si>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</si>
  <si>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</si>
  <si>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</si>
  <si>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</si>
  <si>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</si>
  <si>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</si>
  <si>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</si>
  <si>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</si>
  <si>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</si>
  <si>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</si>
  <si>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</si>
  <si>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</si>
  <si>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</si>
  <si>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</si>
  <si>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</si>
  <si>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</si>
  <si>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</si>
  <si>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</si>
  <si>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</si>
  <si>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</si>
  <si>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</si>
  <si>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</si>
  <si>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</si>
  <si>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</si>
  <si>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</si>
  <si>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</si>
  <si>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</si>
  <si>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</si>
  <si>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</si>
  <si>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</si>
  <si>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</si>
  <si>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</si>
  <si>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</si>
  <si>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</si>
  <si>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</si>
  <si>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</si>
  <si>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</si>
  <si>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</si>
  <si>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</si>
  <si>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</si>
  <si>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</si>
  <si>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</si>
  <si>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</si>
  <si>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</si>
  <si>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</si>
  <si>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</si>
  <si>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</si>
  <si>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</si>
  <si>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</si>
  <si>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</si>
  <si>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</si>
  <si>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</si>
  <si>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</si>
  <si>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</si>
  <si>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</si>
  <si>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</si>
  <si>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</si>
  <si>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</si>
  <si>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</si>
  <si>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</si>
  <si>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</si>
  <si>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</si>
  <si>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</si>
  <si>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</si>
  <si>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</si>
  <si>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</si>
  <si>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</si>
  <si>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</si>
  <si>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</si>
  <si>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</si>
  <si>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</si>
  <si>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</si>
  <si>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</si>
  <si>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</si>
  <si>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</si>
  <si>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</si>
  <si>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</si>
  <si>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</si>
  <si>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</si>
  <si>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</si>
  <si>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</si>
  <si>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</si>
  <si>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</si>
  <si>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</si>
  <si>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</si>
  <si>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</si>
  <si>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</si>
  <si>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</si>
  <si>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</si>
  <si>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</si>
  <si>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</si>
  <si>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</si>
  <si>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</si>
  <si>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</si>
  <si>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</si>
  <si>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</si>
  <si>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</si>
  <si>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</si>
  <si>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</si>
  <si>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</si>
  <si>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</si>
  <si>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</si>
  <si>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</si>
  <si>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</si>
  <si>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</si>
  <si>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</si>
  <si>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</si>
  <si>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</si>
  <si>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</si>
  <si>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</si>
  <si>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</si>
  <si>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</si>
  <si>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</si>
  <si>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</si>
  <si>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</si>
  <si>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</si>
  <si>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</si>
  <si>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</si>
  <si>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</si>
  <si>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</si>
  <si>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</si>
  <si>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</si>
  <si>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</si>
  <si>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</si>
  <si>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</si>
  <si>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</si>
  <si>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</si>
  <si>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</si>
  <si>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</si>
  <si>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</si>
  <si>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</si>
  <si>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</si>
  <si>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</si>
  <si>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</si>
  <si>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</si>
  <si>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</si>
  <si>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</si>
  <si>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</si>
  <si>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</si>
  <si>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</si>
  <si>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</si>
  <si>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</si>
  <si>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</si>
  <si>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</si>
  <si>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</si>
  <si>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</si>
  <si>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</si>
  <si>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</si>
  <si>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</si>
  <si>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</si>
  <si>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</si>
  <si>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</si>
  <si>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</si>
  <si>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</si>
  <si>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</si>
  <si>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</si>
  <si>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</si>
  <si>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</si>
  <si>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</si>
  <si>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</si>
  <si>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</si>
  <si>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</si>
  <si>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</si>
  <si>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</si>
  <si>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</si>
  <si>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</si>
  <si>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</si>
  <si>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</si>
  <si>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</si>
  <si>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</si>
  <si>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</si>
  <si>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</si>
  <si>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</si>
  <si>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</si>
  <si>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</si>
  <si>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</si>
  <si>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</si>
  <si>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</si>
  <si>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</si>
  <si>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</si>
  <si>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</si>
  <si>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</si>
  <si>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</si>
  <si>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</si>
  <si>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</si>
  <si>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</si>
  <si>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</si>
  <si>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</si>
  <si>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</si>
  <si>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</si>
  <si>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</si>
  <si>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</si>
  <si>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</si>
  <si>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</si>
  <si>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</si>
  <si>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</si>
  <si>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</si>
  <si>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</si>
  <si>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</si>
  <si>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</si>
  <si>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</si>
  <si>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</si>
  <si>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</si>
  <si>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</si>
  <si>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</si>
  <si>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</si>
  <si>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</si>
  <si>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</si>
  <si>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</si>
  <si>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</si>
  <si>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</si>
  <si>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</si>
  <si>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</si>
  <si>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</si>
  <si>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</si>
  <si>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</si>
  <si>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</si>
  <si>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</si>
  <si>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</si>
  <si>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</si>
  <si>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</si>
  <si>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</si>
  <si>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</si>
  <si>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</si>
  <si>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</si>
  <si>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</si>
  <si>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</si>
  <si>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</si>
  <si>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</si>
  <si>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</si>
  <si>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</si>
  <si>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</si>
  <si>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</si>
  <si>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</si>
  <si>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</si>
  <si>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</si>
  <si>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</si>
  <si>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</si>
  <si>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</si>
  <si>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</si>
  <si>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</si>
  <si>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</si>
  <si>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</si>
  <si>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</si>
  <si>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</si>
  <si>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</si>
  <si>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</si>
  <si>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</si>
  <si>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</si>
  <si>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</si>
  <si>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</si>
  <si>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</si>
  <si>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</si>
  <si>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</si>
  <si>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</si>
  <si>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</si>
  <si>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</si>
  <si>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</si>
  <si>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</si>
  <si>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</si>
  <si>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</si>
  <si>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</si>
  <si>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</si>
  <si>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</si>
  <si>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</si>
  <si>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</si>
  <si>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</si>
  <si>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</si>
  <si>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</si>
  <si>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</si>
  <si>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</si>
  <si>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</si>
  <si>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</si>
  <si>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</si>
  <si>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</si>
  <si>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</si>
  <si>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</si>
  <si>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</si>
  <si>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</si>
  <si>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</si>
  <si>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</si>
  <si>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</si>
  <si>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</si>
  <si>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</si>
  <si>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</si>
  <si>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</si>
  <si>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</si>
  <si>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</si>
  <si>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</si>
  <si>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</si>
  <si>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</si>
  <si>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</si>
  <si>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</si>
  <si>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</si>
  <si>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</si>
  <si>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</si>
  <si>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</si>
  <si>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</si>
  <si>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</si>
  <si>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</si>
  <si>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</si>
  <si>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</si>
  <si>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</si>
  <si>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</si>
  <si>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</si>
  <si>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</si>
  <si>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</si>
  <si>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</si>
  <si>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</si>
  <si>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</si>
  <si>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</si>
  <si>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</si>
  <si>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</si>
  <si>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</si>
  <si>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</si>
  <si>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</si>
  <si>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</si>
  <si>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</si>
  <si>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</si>
  <si>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</si>
  <si>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</si>
  <si>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</si>
  <si>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</si>
  <si>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</si>
  <si>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</si>
  <si>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</si>
  <si>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</si>
  <si>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</si>
  <si>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</si>
  <si>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</si>
  <si>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</si>
  <si>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</si>
  <si>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</si>
  <si>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</si>
  <si>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</si>
  <si>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</si>
  <si>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</si>
  <si>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</si>
  <si>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</si>
  <si>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</si>
  <si>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</si>
  <si>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</si>
  <si>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</si>
  <si>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</si>
  <si>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</si>
  <si>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</si>
  <si>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</si>
  <si>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</si>
  <si>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</si>
  <si>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</si>
  <si>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</si>
  <si>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</si>
  <si>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</si>
  <si>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</si>
  <si>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</si>
  <si>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</si>
  <si>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</si>
  <si>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</si>
  <si>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</si>
  <si>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</si>
  <si>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</si>
  <si>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</si>
  <si>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</si>
  <si>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</si>
  <si>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</si>
  <si>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</si>
  <si>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</si>
  <si>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</si>
  <si>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</si>
  <si>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</si>
  <si>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</si>
  <si>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</si>
  <si>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</si>
  <si>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</si>
  <si>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</si>
  <si>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</si>
  <si>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</si>
  <si>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</si>
  <si>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</si>
  <si>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</si>
  <si>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</si>
  <si>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</si>
  <si>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</si>
  <si>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</si>
  <si>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</si>
  <si>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</si>
  <si>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</si>
  <si>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</si>
  <si>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</si>
  <si>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</si>
  <si>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</si>
  <si>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</si>
  <si>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</si>
  <si>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</si>
  <si>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</si>
  <si>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</si>
  <si>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</si>
  <si>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</si>
  <si>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</si>
  <si>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</si>
  <si>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</si>
  <si>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</si>
  <si>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</si>
  <si>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</si>
  <si>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</si>
  <si>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</si>
  <si>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</si>
  <si>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</si>
  <si>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</si>
  <si>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</si>
  <si>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</si>
  <si>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</si>
  <si>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</si>
  <si>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</si>
  <si>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</si>
  <si>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</si>
  <si>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</si>
  <si>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</si>
  <si>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</si>
  <si>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</si>
  <si>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</si>
  <si>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</si>
  <si>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</si>
  <si>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</si>
  <si>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</si>
  <si>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</si>
  <si>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</si>
  <si>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</si>
  <si>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</si>
  <si>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</si>
  <si>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</si>
  <si>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</si>
  <si>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</si>
  <si>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</si>
  <si>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</si>
  <si>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</si>
  <si>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</si>
  <si>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</si>
  <si>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</si>
  <si>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</si>
  <si>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</si>
  <si>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</si>
  <si>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</si>
  <si>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</si>
  <si>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</si>
  <si>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</si>
  <si>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</si>
  <si>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</si>
  <si>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</si>
  <si>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</si>
  <si>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</si>
  <si>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</si>
  <si>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</si>
  <si>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</si>
  <si>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</si>
  <si>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</si>
  <si>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</si>
  <si>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</si>
  <si>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</si>
  <si>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</si>
  <si>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</si>
  <si>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</si>
  <si>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</si>
  <si>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</si>
  <si>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</si>
  <si>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</si>
  <si>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</si>
  <si>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</si>
  <si>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</si>
  <si>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</si>
  <si>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</si>
  <si>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</si>
  <si>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</si>
  <si>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</si>
  <si>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</si>
  <si>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</si>
  <si>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</si>
  <si>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</si>
  <si>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</si>
  <si>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</si>
  <si>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</si>
  <si>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</si>
  <si>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</si>
  <si>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</si>
  <si>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</si>
  <si>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</si>
  <si>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</si>
  <si>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</si>
  <si>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</si>
  <si>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</si>
  <si>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</si>
  <si>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</si>
  <si>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</si>
  <si>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</si>
  <si>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</si>
  <si>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</si>
  <si>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</si>
  <si>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</si>
  <si>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</si>
  <si>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</si>
  <si>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</si>
  <si>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</si>
  <si>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</si>
  <si>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</si>
  <si>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</si>
  <si>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</si>
  <si>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</si>
  <si>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</si>
  <si>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</si>
  <si>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</si>
  <si>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</si>
  <si>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</si>
  <si>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</si>
  <si>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</si>
  <si>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</si>
  <si>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</si>
  <si>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</si>
  <si>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</si>
  <si>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</si>
  <si>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</si>
  <si>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</si>
  <si>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</si>
  <si>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</si>
  <si>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</si>
  <si>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</si>
  <si>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</si>
  <si>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</si>
  <si>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</si>
  <si>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</si>
  <si>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</si>
  <si>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</si>
  <si>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</si>
  <si>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</si>
  <si>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</si>
  <si>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</si>
  <si>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</si>
  <si>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</si>
  <si>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</si>
  <si>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</si>
  <si>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</si>
  <si>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</si>
  <si>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</si>
  <si>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</si>
  <si>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</si>
  <si>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</si>
  <si>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</si>
  <si>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</si>
  <si>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</si>
  <si>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</si>
  <si>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</si>
  <si>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</si>
  <si>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</si>
  <si>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</si>
  <si>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</si>
  <si>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</si>
  <si>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</si>
  <si>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</si>
  <si>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</si>
  <si>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</si>
  <si>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</si>
  <si>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</si>
  <si>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</si>
  <si>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</si>
  <si>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</si>
  <si>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</si>
  <si>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</si>
  <si>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</si>
  <si>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</si>
  <si>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</si>
  <si>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</si>
  <si>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</si>
  <si>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</si>
  <si>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</si>
  <si>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</si>
  <si>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</si>
  <si>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</si>
  <si>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</si>
  <si>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</si>
  <si>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</si>
  <si>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</si>
  <si>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</si>
  <si>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</si>
  <si>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</si>
  <si>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</si>
  <si>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</si>
  <si>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</si>
  <si>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</si>
  <si>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</si>
  <si>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</si>
  <si>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</si>
  <si>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</si>
  <si>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</si>
  <si>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</si>
  <si>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</si>
  <si>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</si>
  <si>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</si>
  <si>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</si>
  <si>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</si>
  <si>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</si>
  <si>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</si>
  <si>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</si>
  <si>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</si>
  <si>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</si>
  <si>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</si>
  <si>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</si>
  <si>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</si>
  <si>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</si>
  <si>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</si>
  <si>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</si>
  <si>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</si>
  <si>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</si>
  <si>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</si>
  <si>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</si>
  <si>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</si>
  <si>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</si>
  <si>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</si>
  <si>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</si>
  <si>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</si>
  <si>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</si>
  <si>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</si>
  <si>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</si>
  <si>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</si>
  <si>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</si>
  <si>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</si>
  <si>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</si>
  <si>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</si>
  <si>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</si>
  <si>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</si>
  <si>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</si>
  <si>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</si>
  <si>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</si>
  <si>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</si>
  <si>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</si>
  <si>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</si>
  <si>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</si>
  <si>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</si>
  <si>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</si>
  <si>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</si>
  <si>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</si>
  <si>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</si>
  <si>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</si>
  <si>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</si>
  <si>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</si>
  <si>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</si>
  <si>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</si>
  <si>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</si>
  <si>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</si>
  <si>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</si>
  <si>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</si>
  <si>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</si>
  <si>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</si>
  <si>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</si>
  <si>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</si>
  <si>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</si>
  <si>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</si>
  <si>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</si>
  <si>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</si>
  <si>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</si>
  <si>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</si>
  <si>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</si>
  <si>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</si>
  <si>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</si>
  <si>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</si>
  <si>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</si>
  <si>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</si>
  <si>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</si>
  <si>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</si>
  <si>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</si>
  <si>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</si>
  <si>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</si>
  <si>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</si>
  <si>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</si>
  <si>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</si>
  <si>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</si>
  <si>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</si>
  <si>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</si>
  <si>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</si>
  <si>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</si>
  <si>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</si>
  <si>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</si>
  <si>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</si>
  <si>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</si>
  <si>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</si>
  <si>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</si>
  <si>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</si>
  <si>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</si>
  <si>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</si>
  <si>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</si>
  <si>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</si>
  <si>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</si>
  <si>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</si>
  <si>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</si>
  <si>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</si>
  <si>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</si>
  <si>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</si>
  <si>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</si>
  <si>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</si>
  <si>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</si>
  <si>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</si>
  <si>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</si>
  <si>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</si>
  <si>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</si>
  <si>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</si>
  <si>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</si>
  <si>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</si>
  <si>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</si>
  <si>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</si>
  <si>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</si>
  <si>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</si>
  <si>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</si>
  <si>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</si>
  <si>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</si>
  <si>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</si>
  <si>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</si>
  <si>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</si>
  <si>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</si>
  <si>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</si>
  <si>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</si>
  <si>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</si>
  <si>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</si>
  <si>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</si>
  <si>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</si>
  <si>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</si>
  <si>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</si>
  <si>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</si>
  <si>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</si>
  <si>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</si>
  <si>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</si>
  <si>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</si>
  <si>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</si>
  <si>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</si>
  <si>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</si>
  <si>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</si>
  <si>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</si>
  <si>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</si>
  <si>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</si>
  <si>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</si>
  <si>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</si>
  <si>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</si>
  <si>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</si>
  <si>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</si>
  <si>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</si>
  <si>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</si>
  <si>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</si>
  <si>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</si>
  <si>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</si>
  <si>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</si>
  <si>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</si>
  <si>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</si>
  <si>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</si>
  <si>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</si>
  <si>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</si>
  <si>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</si>
  <si>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</si>
  <si>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</si>
  <si>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</si>
  <si>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</si>
  <si>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</si>
  <si>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</si>
  <si>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</si>
  <si>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</si>
  <si>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</si>
  <si>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</si>
  <si>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</si>
  <si>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</si>
  <si>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</si>
  <si>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</si>
  <si>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</si>
  <si>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</si>
  <si>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</si>
  <si>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</si>
  <si>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</si>
  <si>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</si>
  <si>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</si>
  <si>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</si>
  <si>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</si>
  <si>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</si>
  <si>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</si>
  <si>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</si>
  <si>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</si>
  <si>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</si>
  <si>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</si>
  <si>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</si>
  <si>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</si>
  <si>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</si>
  <si>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</si>
  <si>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</si>
  <si>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</si>
  <si>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</si>
  <si>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</si>
  <si>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</si>
  <si>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</si>
  <si>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</si>
  <si>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</si>
  <si>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</si>
  <si>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</si>
  <si>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</si>
  <si>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</si>
  <si>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</si>
  <si>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</si>
  <si>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</si>
  <si>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</si>
  <si>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</si>
  <si>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</si>
  <si>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</si>
  <si>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</si>
  <si>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</si>
  <si>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</si>
  <si>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</si>
  <si>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</si>
  <si>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</si>
  <si>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</si>
  <si>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</si>
  <si>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</si>
  <si>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</si>
  <si>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</si>
  <si>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</si>
  <si>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</si>
  <si>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</si>
  <si>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</si>
  <si>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</si>
  <si>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</si>
  <si>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</si>
  <si>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</si>
  <si>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</si>
  <si>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</si>
  <si>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</si>
  <si>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</si>
  <si>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</si>
  <si>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</si>
  <si>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</si>
  <si>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</si>
  <si>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</si>
  <si>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</si>
  <si>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</si>
  <si>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</si>
  <si>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</si>
  <si>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</si>
  <si>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</si>
  <si>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</si>
  <si>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</si>
  <si>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</si>
  <si>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</si>
  <si>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</si>
  <si>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</si>
  <si>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</si>
  <si>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</si>
  <si>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</si>
  <si>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</si>
  <si>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</si>
  <si>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</si>
  <si>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</si>
  <si>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</si>
  <si>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</si>
  <si>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</si>
  <si>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</si>
  <si>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</si>
  <si>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</si>
  <si>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</si>
  <si>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</si>
  <si>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</si>
  <si>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</si>
  <si>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</si>
  <si>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</si>
  <si>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</si>
  <si>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</si>
  <si>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</si>
  <si>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</si>
  <si>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</si>
  <si>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</si>
  <si>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</si>
  <si>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</si>
  <si>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</si>
  <si>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</si>
  <si>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</si>
  <si>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</si>
  <si>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</si>
  <si>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</si>
  <si>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</si>
  <si>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</si>
  <si>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</si>
  <si>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</si>
  <si>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</si>
  <si>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</si>
  <si>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</si>
  <si>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</si>
  <si>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</si>
  <si>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</si>
  <si>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</si>
  <si>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</si>
  <si>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</si>
  <si>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</si>
  <si>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</si>
  <si>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</si>
  <si>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</si>
  <si>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</si>
  <si>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</si>
  <si>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</si>
  <si>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</si>
  <si>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</si>
  <si>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</si>
  <si>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</si>
  <si>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</si>
  <si>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</si>
  <si>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</si>
  <si>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</si>
  <si>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</si>
  <si>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</si>
  <si>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</si>
  <si>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</si>
  <si>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</si>
  <si>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</si>
  <si>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</si>
  <si>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</si>
  <si>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</si>
  <si>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</si>
  <si>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</si>
  <si>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</si>
  <si>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</si>
  <si>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</si>
  <si>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</si>
  <si>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</si>
  <si>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</si>
  <si>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</si>
  <si>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</si>
  <si>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</si>
  <si>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</si>
  <si>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</si>
  <si>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</si>
  <si>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</si>
  <si>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</si>
  <si>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</si>
  <si>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</si>
  <si>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</si>
  <si>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</si>
  <si>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</si>
  <si>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</si>
  <si>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</si>
  <si>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</si>
  <si>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</si>
  <si>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</si>
  <si>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</si>
  <si>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</si>
  <si>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</si>
  <si>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</si>
  <si>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</si>
  <si>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</si>
  <si>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</si>
  <si>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</si>
  <si>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</si>
  <si>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</si>
  <si>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</si>
  <si>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</si>
  <si>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</si>
  <si>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</si>
  <si>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</si>
  <si>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</si>
  <si>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</si>
  <si>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</si>
  <si>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</si>
  <si>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</si>
  <si>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</si>
  <si>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</si>
  <si>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</si>
  <si>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</si>
  <si>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</si>
  <si>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</si>
  <si>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</si>
  <si>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</si>
  <si>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</si>
  <si>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</si>
  <si>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</si>
  <si>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</si>
  <si>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</si>
  <si>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</si>
  <si>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</si>
  <si>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</si>
  <si>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</si>
  <si>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</si>
  <si>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</si>
  <si>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</si>
  <si>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</si>
  <si>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</si>
  <si>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</si>
  <si>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</si>
  <si>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</si>
  <si>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</si>
  <si>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</si>
  <si>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</si>
  <si>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</si>
  <si>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</si>
  <si>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</si>
  <si>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</si>
  <si>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</si>
  <si>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</si>
  <si>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</si>
  <si>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</si>
  <si>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</si>
  <si>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</si>
  <si>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</si>
  <si>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</si>
  <si>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</si>
  <si>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</si>
  <si>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</si>
  <si>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</si>
  <si>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</si>
  <si>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</si>
  <si>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</si>
  <si>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</si>
  <si>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</si>
  <si>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</si>
  <si>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</si>
  <si>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</si>
  <si>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</si>
  <si>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</si>
  <si>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</si>
  <si>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</si>
  <si>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</si>
  <si>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</si>
  <si>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</si>
  <si>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</si>
  <si>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</si>
  <si>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</si>
  <si>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</si>
  <si>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</si>
  <si>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</si>
  <si>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</si>
  <si>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</si>
  <si>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</si>
  <si>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</si>
  <si>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</si>
  <si>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</si>
  <si>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</si>
  <si>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</si>
  <si>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</si>
  <si>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</si>
  <si>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</si>
  <si>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</si>
  <si>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</si>
  <si>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</si>
  <si>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</si>
  <si>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</si>
  <si>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</si>
  <si>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</si>
  <si>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</si>
  <si>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</si>
  <si>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</si>
  <si>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</si>
  <si>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</si>
  <si>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</si>
  <si>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</si>
  <si>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</si>
  <si>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</si>
  <si>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</si>
  <si>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</si>
  <si>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</si>
  <si>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</si>
  <si>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</si>
  <si>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</si>
  <si>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</si>
  <si>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</si>
  <si>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</si>
  <si>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</si>
  <si>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</si>
  <si>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</si>
  <si>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</si>
  <si>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</si>
  <si>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</si>
  <si>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</si>
  <si>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</si>
  <si>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</si>
  <si>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</si>
  <si>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</si>
  <si>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</si>
  <si>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</si>
  <si>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</si>
  <si>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</si>
  <si>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</si>
  <si>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</si>
  <si>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</si>
  <si>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</si>
  <si>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</si>
  <si>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</si>
  <si>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</si>
  <si>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</si>
  <si>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</si>
  <si>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</si>
  <si>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</si>
  <si>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</si>
  <si>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</si>
  <si>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</si>
  <si>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</si>
  <si>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</si>
  <si>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</si>
  <si>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</si>
  <si>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</si>
  <si>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</si>
  <si>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</si>
  <si>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</si>
  <si>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</si>
  <si>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</si>
  <si>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</si>
  <si>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</si>
  <si>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</si>
  <si>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</si>
  <si>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</si>
  <si>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</si>
  <si>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</si>
  <si>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</si>
  <si>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</si>
  <si>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</si>
  <si>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</si>
  <si>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</si>
  <si>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</si>
  <si>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</si>
  <si>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</si>
  <si>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</si>
  <si>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</si>
  <si>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</si>
  <si>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</si>
  <si>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</si>
  <si>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</si>
  <si>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</si>
  <si>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</si>
  <si>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</si>
  <si>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</si>
  <si>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</si>
  <si>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</si>
  <si>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</si>
  <si>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</si>
  <si>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</si>
  <si>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</si>
  <si>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</si>
  <si>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</si>
  <si>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</si>
  <si>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</si>
  <si>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</si>
  <si>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</si>
  <si>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</si>
  <si>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</si>
  <si>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</si>
  <si>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</si>
  <si>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</si>
  <si>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</si>
  <si>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</si>
  <si>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</si>
  <si>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</si>
  <si>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</si>
  <si>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</si>
  <si>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</si>
  <si>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</si>
  <si>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</si>
  <si>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</si>
  <si>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</si>
  <si>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</si>
  <si>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</si>
  <si>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</si>
  <si>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</si>
  <si>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</si>
  <si>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</si>
  <si>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</si>
  <si>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</si>
  <si>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</si>
  <si>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</si>
  <si>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</si>
  <si>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</si>
  <si>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</si>
  <si>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</si>
  <si>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</si>
  <si>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</si>
  <si>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</si>
  <si>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</si>
  <si>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</si>
  <si>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</si>
  <si>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</si>
  <si>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</si>
  <si>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</si>
  <si>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</si>
  <si>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</si>
  <si>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</si>
  <si>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</si>
  <si>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</si>
  <si>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</si>
  <si>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</si>
  <si>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</si>
  <si>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</si>
  <si>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</si>
  <si>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</si>
  <si>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</si>
  <si>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</si>
  <si>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</si>
  <si>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</si>
  <si>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</si>
  <si>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</si>
  <si>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</si>
  <si>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</si>
  <si>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</si>
  <si>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</si>
  <si>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</si>
  <si>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</si>
  <si>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</si>
  <si>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</si>
  <si>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</si>
  <si>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</si>
  <si>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</si>
  <si>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</si>
  <si>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</si>
  <si>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</si>
  <si>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</si>
  <si>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</si>
  <si>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</si>
  <si>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</si>
  <si>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</si>
  <si>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</si>
  <si>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</si>
  <si>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</si>
  <si>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</si>
  <si>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</si>
  <si>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</si>
  <si>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</si>
  <si>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</si>
  <si>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</si>
  <si>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</si>
  <si>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</si>
  <si>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</si>
  <si>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</si>
  <si>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</si>
  <si>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</si>
  <si>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</si>
  <si>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</si>
  <si>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</si>
  <si>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</si>
  <si>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</si>
  <si>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</si>
  <si>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</si>
  <si>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</si>
  <si>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</si>
  <si>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</si>
  <si>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</si>
  <si>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</si>
  <si>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</si>
  <si>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</si>
  <si>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</si>
  <si>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</si>
  <si>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</si>
  <si>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</si>
  <si>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</si>
  <si>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</si>
  <si>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</si>
  <si>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</si>
  <si>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</si>
  <si>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</si>
  <si>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</si>
  <si>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</si>
  <si>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</si>
  <si>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</si>
  <si>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</si>
  <si>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</si>
  <si>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</si>
  <si>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</si>
  <si>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</si>
  <si>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</si>
  <si>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</si>
  <si>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</si>
  <si>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</si>
  <si>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</si>
  <si>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</si>
  <si>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</si>
  <si>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</si>
  <si>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</si>
  <si>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</si>
  <si>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</si>
  <si>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</si>
  <si>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</si>
  <si>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</si>
  <si>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</si>
  <si>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</si>
  <si>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</si>
  <si>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</si>
  <si>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</si>
  <si>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</si>
  <si>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</si>
  <si>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</si>
  <si>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</si>
  <si>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</si>
  <si>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</si>
  <si>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</si>
  <si>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</si>
  <si>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</si>
  <si>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</si>
  <si>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</si>
  <si>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</si>
  <si>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</si>
  <si>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</si>
  <si>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</si>
  <si>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</si>
  <si>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</si>
  <si>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</si>
  <si>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</si>
  <si>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</si>
  <si>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</si>
  <si>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</si>
  <si>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</si>
  <si>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</si>
  <si>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</si>
  <si>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</si>
  <si>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</si>
  <si>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</si>
  <si>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</si>
  <si>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</si>
  <si>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</si>
  <si>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</si>
  <si>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</si>
  <si>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</si>
  <si>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</si>
  <si>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</si>
  <si>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</si>
  <si>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</si>
  <si>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</si>
  <si>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</si>
  <si>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</si>
  <si>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</si>
  <si>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</si>
  <si>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</si>
  <si>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</si>
  <si>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</si>
  <si>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</si>
  <si>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</si>
  <si>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</si>
  <si>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</si>
  <si>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</si>
  <si>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</si>
  <si>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</si>
  <si>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</si>
  <si>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</si>
  <si>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</si>
  <si>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</si>
  <si>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</si>
  <si>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</si>
  <si>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</si>
  <si>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</si>
  <si>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</si>
  <si>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</si>
  <si>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</si>
  <si>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</si>
  <si>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</si>
  <si>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</si>
  <si>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</si>
  <si>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</si>
  <si>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</si>
  <si>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</si>
  <si>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</si>
  <si>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</si>
  <si>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</si>
  <si>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</si>
  <si>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</si>
  <si>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</si>
  <si>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</si>
  <si>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</si>
  <si>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</si>
  <si>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</si>
  <si>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</si>
  <si>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</si>
  <si>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</si>
  <si>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</si>
  <si>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</si>
  <si>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</si>
  <si>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</si>
  <si>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</si>
  <si>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</si>
  <si>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</si>
  <si>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</si>
  <si>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</si>
  <si>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</si>
  <si>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</si>
  <si>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</si>
  <si>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</si>
  <si>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</si>
  <si>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</si>
  <si>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</si>
  <si>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</si>
  <si>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</si>
  <si>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</si>
  <si>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</si>
  <si>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</si>
  <si>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</si>
  <si>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</si>
  <si>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</si>
  <si>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</si>
  <si>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</si>
  <si>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</si>
  <si>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</si>
  <si>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</si>
  <si>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</si>
  <si>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</si>
  <si>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</si>
  <si>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</si>
  <si>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</si>
  <si>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</si>
  <si>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</si>
  <si>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</si>
  <si>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</si>
  <si>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</si>
  <si>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</si>
  <si>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</si>
  <si>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</si>
  <si>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</si>
  <si>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</si>
  <si>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</si>
  <si>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</si>
  <si>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</si>
  <si>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</si>
  <si>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</si>
  <si>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</si>
  <si>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</si>
  <si>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</si>
  <si>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</si>
  <si>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</si>
  <si>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</si>
  <si>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</si>
  <si>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</si>
  <si>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</si>
  <si>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</si>
  <si>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</si>
  <si>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</si>
  <si>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</si>
  <si>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</si>
  <si>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</si>
  <si>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</si>
  <si>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</si>
  <si>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</si>
  <si>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</si>
  <si>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</si>
  <si>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</si>
  <si>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</si>
  <si>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</si>
  <si>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</si>
  <si>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</si>
  <si>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</si>
  <si>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</si>
  <si>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</si>
  <si>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</si>
  <si>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</si>
  <si>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</si>
  <si>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</si>
  <si>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</si>
  <si>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</si>
  <si>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</si>
  <si>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</si>
  <si>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</si>
  <si>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</si>
  <si>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</si>
  <si>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</si>
  <si>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</si>
  <si>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</si>
  <si>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</si>
  <si>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</si>
  <si>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</si>
  <si>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</si>
  <si>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</si>
  <si>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</si>
  <si>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</si>
  <si>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</si>
  <si>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</si>
  <si>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</si>
  <si>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</si>
  <si>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</si>
  <si>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</si>
  <si>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</si>
  <si>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</si>
  <si>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</si>
  <si>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</si>
  <si>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</si>
  <si>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</si>
  <si>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</si>
  <si>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</si>
  <si>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</si>
  <si>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</si>
  <si>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</si>
  <si>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</si>
  <si>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</si>
  <si>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</si>
  <si>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</si>
  <si>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</si>
  <si>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</si>
  <si>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</si>
  <si>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</si>
  <si>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</si>
  <si>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</si>
  <si>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</si>
  <si>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</si>
  <si>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</si>
  <si>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</si>
  <si>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</si>
  <si>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</si>
  <si>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</si>
  <si>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</si>
  <si>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</si>
  <si>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</si>
  <si>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</si>
  <si>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</si>
  <si>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</si>
  <si>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</si>
  <si>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</si>
  <si>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</si>
  <si>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</si>
  <si>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</si>
  <si>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</si>
  <si>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</si>
  <si>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</si>
  <si>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</si>
  <si>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</si>
  <si>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</si>
  <si>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</si>
  <si>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</si>
  <si>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</si>
  <si>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</si>
  <si>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</si>
  <si>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</si>
  <si>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</si>
  <si>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</si>
  <si>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</si>
  <si>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</si>
  <si>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</si>
  <si>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</si>
  <si>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</si>
  <si>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</si>
  <si>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</si>
  <si>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</si>
  <si>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</si>
  <si>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</si>
  <si>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</si>
  <si>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</si>
  <si>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</si>
  <si>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</si>
  <si>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</si>
  <si>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</si>
  <si>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</si>
  <si>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</si>
  <si>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</si>
  <si>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</si>
  <si>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</si>
  <si>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</si>
  <si>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</si>
  <si>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</si>
  <si>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</si>
  <si>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</si>
  <si>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</si>
  <si>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</si>
  <si>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</si>
  <si>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</si>
  <si>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</si>
  <si>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</si>
  <si>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</si>
  <si>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</si>
  <si>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</si>
  <si>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</si>
  <si>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</si>
  <si>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</si>
  <si>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</si>
  <si>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</si>
  <si>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</si>
  <si>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</si>
  <si>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</si>
  <si>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</si>
  <si>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</si>
  <si>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</si>
  <si>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</si>
  <si>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</si>
  <si>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</si>
  <si>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</si>
  <si>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</si>
  <si>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</si>
  <si>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</si>
  <si>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</si>
  <si>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</si>
  <si>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</si>
  <si>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</si>
  <si>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</si>
  <si>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</si>
  <si>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</si>
  <si>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</si>
  <si>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</si>
  <si>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</si>
  <si>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</si>
  <si>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</si>
  <si>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</si>
  <si>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</si>
  <si>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</si>
  <si>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</si>
  <si>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</si>
  <si>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</si>
  <si>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</si>
  <si>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</si>
  <si>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</si>
  <si>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</si>
  <si>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</si>
  <si>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</si>
  <si>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</si>
  <si>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</si>
  <si>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</si>
  <si>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</si>
  <si>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</si>
  <si>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</si>
  <si>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</si>
  <si>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</si>
  <si>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</si>
  <si>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</si>
  <si>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</si>
  <si>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</si>
  <si>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</si>
  <si>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</si>
  <si>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</si>
  <si>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</si>
  <si>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</si>
  <si>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</si>
  <si>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</si>
  <si>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</si>
  <si>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</si>
  <si>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</si>
  <si>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</si>
  <si>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</si>
  <si>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</si>
  <si>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</si>
  <si>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</si>
  <si>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</si>
  <si>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</si>
  <si>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</si>
  <si>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</si>
  <si>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</si>
  <si>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</si>
  <si>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</si>
  <si>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</si>
  <si>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</si>
  <si>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</si>
  <si>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</si>
  <si>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</si>
  <si>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</si>
  <si>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</si>
  <si>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</si>
  <si>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</si>
  <si>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</si>
  <si>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</si>
  <si>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</si>
  <si>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</si>
  <si>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</si>
  <si>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</si>
  <si>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</si>
  <si>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</si>
  <si>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</si>
  <si>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</si>
  <si>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</si>
  <si>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</si>
  <si>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</si>
  <si>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</si>
  <si>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</si>
  <si>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</si>
  <si>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</si>
  <si>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</si>
  <si>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</si>
  <si>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</si>
  <si>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</si>
  <si>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</si>
  <si>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</si>
  <si>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</si>
  <si>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</si>
  <si>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</si>
  <si>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</si>
  <si>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</si>
  <si>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</si>
  <si>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</si>
  <si>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</si>
  <si>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</si>
  <si>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</si>
  <si>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</si>
  <si>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</si>
  <si>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</si>
  <si>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</si>
  <si>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</si>
  <si>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</si>
  <si>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</si>
  <si>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</si>
  <si>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</si>
  <si>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</si>
  <si>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</si>
  <si>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</si>
  <si>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</si>
  <si>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</si>
  <si>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</si>
  <si>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</si>
  <si>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</si>
  <si>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</si>
  <si>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</si>
  <si>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</si>
  <si>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</si>
  <si>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</si>
  <si>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</si>
  <si>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</si>
  <si>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</si>
  <si>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</si>
  <si>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</si>
  <si>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</si>
  <si>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</si>
  <si>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</si>
  <si>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</si>
  <si>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</si>
  <si>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</si>
  <si>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</si>
  <si>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</si>
  <si>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</si>
  <si>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</si>
  <si>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</si>
  <si>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</si>
  <si>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</si>
  <si>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</si>
  <si>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</si>
  <si>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</si>
  <si>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</si>
  <si>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</si>
  <si>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</si>
  <si>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</si>
  <si>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</si>
  <si>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</si>
  <si>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</si>
  <si>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</si>
  <si>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</si>
  <si>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</si>
  <si>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</si>
  <si>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</si>
  <si>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</si>
  <si>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</si>
  <si>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</si>
  <si>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</si>
  <si>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</si>
  <si>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</si>
  <si>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</si>
  <si>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</si>
  <si>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</si>
  <si>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</si>
  <si>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</si>
  <si>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</si>
  <si>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</si>
  <si>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</si>
  <si>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</si>
  <si>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</si>
  <si>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</si>
  <si>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</si>
  <si>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</si>
  <si>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</si>
  <si>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</si>
  <si>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</si>
  <si>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</si>
  <si>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</si>
  <si>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</si>
  <si>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</si>
  <si>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</si>
  <si>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</si>
  <si>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</si>
  <si>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</si>
  <si>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</si>
  <si>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</si>
  <si>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</si>
  <si>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</si>
  <si>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</si>
  <si>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</si>
  <si>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</si>
  <si>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</si>
  <si>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</si>
  <si>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</si>
  <si>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</si>
  <si>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</si>
  <si>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</si>
  <si>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</si>
  <si>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</si>
  <si>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</si>
  <si>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</si>
  <si>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</si>
  <si>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</si>
  <si>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</si>
  <si>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</si>
  <si>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</si>
  <si>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</si>
  <si>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</si>
  <si>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</si>
  <si>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</si>
  <si>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</si>
  <si>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</si>
  <si>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</si>
  <si>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</si>
  <si>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</si>
  <si>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</si>
  <si>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</si>
  <si>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</si>
  <si>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</si>
  <si>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</si>
  <si>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</si>
  <si>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</si>
  <si>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</si>
  <si>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</si>
  <si>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</si>
  <si>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</si>
  <si>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</si>
  <si>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</si>
  <si>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</si>
  <si>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</si>
  <si>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</si>
  <si>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</si>
  <si>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</si>
  <si>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</si>
  <si>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</si>
  <si>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</si>
  <si>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</si>
  <si>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</si>
  <si>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</si>
  <si>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</si>
  <si>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</si>
  <si>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</si>
  <si>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</si>
  <si>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</si>
  <si>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</si>
  <si>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</si>
  <si>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</si>
  <si>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</si>
  <si>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</si>
  <si>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</si>
  <si>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</si>
  <si>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</si>
  <si>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</si>
  <si>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</si>
  <si>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</si>
  <si>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</si>
  <si>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</si>
  <si>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</si>
  <si>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</si>
  <si>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</si>
  <si>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</si>
  <si>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</si>
  <si>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</si>
  <si>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</si>
  <si>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</si>
  <si>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</si>
  <si>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</si>
  <si>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</si>
  <si>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</si>
  <si>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</si>
  <si>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</si>
  <si>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</si>
  <si>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</si>
  <si>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</si>
  <si>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</si>
  <si>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</si>
  <si>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</si>
  <si>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</si>
  <si>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</si>
  <si>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</si>
  <si>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</si>
  <si>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</si>
  <si>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</si>
  <si>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</si>
  <si>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</si>
  <si>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</si>
  <si>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</si>
  <si>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</si>
  <si>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</si>
  <si>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</si>
  <si>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</si>
  <si>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</si>
  <si>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</si>
  <si>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</si>
  <si>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</si>
  <si>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</si>
  <si>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</si>
  <si>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</si>
  <si>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</si>
  <si>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</si>
  <si>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</si>
  <si>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</si>
  <si>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</si>
  <si>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</si>
  <si>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</si>
  <si>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</si>
  <si>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</si>
  <si>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</si>
  <si>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</si>
  <si>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</si>
  <si>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</si>
  <si>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</si>
  <si>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</si>
  <si>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</si>
  <si>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</si>
  <si>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</si>
  <si>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</si>
  <si>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</si>
  <si>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</si>
  <si>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</si>
  <si>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</si>
  <si>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</si>
  <si>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</si>
  <si>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</si>
  <si>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</si>
  <si>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</si>
  <si>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</si>
  <si>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</si>
  <si>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</si>
  <si>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</si>
  <si>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</si>
  <si>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</si>
  <si>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</si>
  <si>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</si>
  <si>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</si>
  <si>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</si>
  <si>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</si>
  <si>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</si>
  <si>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</si>
  <si>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</si>
  <si>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</si>
  <si>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</si>
  <si>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</si>
  <si>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</si>
  <si>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</si>
  <si>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</si>
  <si>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</si>
  <si>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</si>
  <si>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</si>
  <si>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</si>
  <si>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</si>
  <si>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</si>
  <si>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</si>
  <si>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</si>
  <si>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</si>
  <si>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</si>
  <si>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</si>
  <si>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</si>
  <si>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</si>
  <si>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</si>
  <si>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</si>
  <si>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</si>
  <si>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</si>
  <si>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</si>
  <si>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</si>
  <si>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</si>
  <si>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</si>
  <si>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</si>
  <si>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</si>
  <si>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</si>
  <si>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</si>
  <si>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</si>
  <si>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</si>
  <si>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</si>
  <si>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</si>
  <si>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</si>
  <si>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</si>
  <si>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</si>
  <si>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</si>
  <si>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</si>
  <si>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</si>
  <si>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</si>
  <si>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</si>
  <si>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</si>
  <si>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</si>
  <si>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</si>
  <si>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</si>
  <si>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</si>
  <si>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</si>
  <si>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</si>
  <si>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</si>
  <si>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</si>
  <si>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</si>
  <si>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</si>
  <si>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</si>
  <si>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</si>
  <si>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</si>
  <si>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</si>
  <si>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</si>
  <si>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</si>
  <si>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</si>
  <si>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</si>
  <si>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</si>
  <si>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</si>
  <si>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</si>
  <si>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</si>
  <si>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</si>
  <si>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</si>
  <si>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</si>
  <si>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</si>
  <si>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</si>
  <si>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</si>
  <si>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</si>
  <si>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</si>
  <si>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</si>
  <si>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</si>
  <si>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</si>
  <si>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</si>
  <si>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</si>
  <si>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</si>
  <si>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</si>
  <si>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</si>
  <si>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</si>
  <si>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</si>
  <si>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</si>
  <si>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</si>
  <si>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</si>
  <si>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</si>
  <si>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</si>
  <si>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</si>
  <si>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</si>
  <si>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</si>
  <si>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</si>
  <si>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</si>
  <si>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</si>
  <si>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</si>
  <si>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</si>
  <si>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</si>
  <si>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</si>
  <si>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</si>
  <si>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</si>
  <si>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</si>
  <si>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</si>
  <si>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</si>
  <si>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</si>
  <si>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</si>
  <si>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</si>
  <si>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</si>
  <si>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</si>
  <si>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</si>
  <si>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</si>
  <si>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</si>
  <si>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</si>
  <si>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</si>
  <si>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</si>
  <si>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</si>
  <si>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</si>
  <si>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</si>
  <si>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</si>
  <si>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</si>
  <si>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</si>
  <si>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</si>
  <si>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</si>
  <si>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</si>
  <si>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</si>
  <si>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</si>
  <si>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</si>
  <si>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</si>
  <si>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</si>
  <si>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</si>
  <si>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</si>
  <si>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</si>
  <si>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</si>
  <si>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</si>
  <si>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</si>
  <si>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</si>
  <si>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</si>
  <si>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</si>
  <si>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</si>
  <si>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</si>
  <si>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</si>
  <si>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</si>
  <si>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</si>
  <si>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</si>
  <si>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</si>
  <si>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</si>
  <si>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</si>
  <si>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</si>
  <si>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</si>
  <si>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</si>
  <si>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</si>
  <si>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</si>
  <si>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</si>
  <si>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</si>
  <si>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</si>
  <si>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</si>
  <si>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</si>
  <si>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</si>
  <si>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</si>
  <si>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</si>
  <si>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</si>
  <si>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</si>
  <si>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</si>
  <si>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</si>
  <si>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</si>
  <si>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</si>
  <si>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</si>
  <si>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</si>
  <si>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</si>
  <si>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</si>
  <si>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</si>
  <si>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</si>
  <si>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</si>
  <si>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</si>
  <si>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</si>
  <si>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</si>
  <si>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</si>
  <si>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</si>
  <si>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</si>
  <si>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</si>
  <si>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</si>
  <si>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</si>
  <si>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</si>
  <si>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</si>
  <si>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</si>
  <si>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</si>
  <si>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</si>
  <si>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</si>
  <si>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</si>
  <si>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</si>
  <si>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</si>
  <si>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</si>
  <si>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</si>
  <si>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</si>
  <si>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</si>
  <si>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</si>
  <si>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</si>
  <si>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</si>
  <si>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</si>
  <si>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</si>
  <si>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</si>
  <si>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</si>
  <si>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</si>
  <si>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</si>
  <si>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</si>
  <si>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</si>
  <si>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</si>
  <si>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</si>
  <si>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</si>
  <si>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</si>
  <si>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</si>
  <si>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</si>
  <si>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</si>
  <si>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</si>
  <si>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</si>
  <si>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</si>
  <si>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</si>
  <si>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</si>
  <si>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</si>
  <si>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</si>
  <si>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</si>
  <si>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</si>
  <si>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</si>
  <si>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</si>
  <si>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</si>
  <si>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</si>
  <si>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</si>
  <si>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</si>
  <si>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</si>
  <si>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</si>
  <si>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</si>
  <si>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</si>
  <si>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</si>
  <si>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</si>
  <si>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</si>
  <si>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</si>
  <si>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</si>
  <si>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</si>
  <si>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</si>
  <si>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</si>
  <si>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</si>
  <si>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</si>
  <si>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</si>
  <si>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</si>
  <si>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</si>
  <si>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</si>
  <si>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</si>
  <si>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</si>
  <si>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</si>
  <si>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</si>
  <si>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</si>
  <si>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</si>
  <si>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</si>
  <si>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</si>
  <si>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</si>
  <si>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</si>
  <si>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</si>
  <si>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</si>
  <si>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</si>
  <si>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</si>
  <si>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</si>
  <si>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</si>
  <si>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</si>
  <si>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</si>
  <si>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</si>
  <si>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</si>
  <si>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</si>
  <si>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</si>
  <si>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</si>
  <si>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</si>
  <si>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</si>
  <si>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</si>
  <si>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</si>
  <si>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</si>
  <si>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</si>
  <si>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</si>
  <si>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</si>
  <si>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</si>
  <si>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</si>
  <si>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</si>
  <si>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</si>
  <si>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</si>
  <si>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</si>
  <si>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</si>
  <si>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</si>
  <si>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</si>
  <si>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</si>
  <si>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</si>
  <si>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</si>
  <si>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</si>
  <si>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</si>
  <si>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</si>
  <si>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</si>
  <si>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</si>
  <si>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</si>
  <si>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</si>
  <si>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</si>
  <si>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</si>
  <si>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</si>
  <si>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</si>
  <si>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</si>
  <si>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</si>
  <si>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</si>
  <si>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</si>
  <si>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</si>
  <si>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</si>
  <si>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</si>
  <si>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</si>
  <si>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</si>
  <si>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</si>
  <si>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</si>
  <si>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</si>
  <si>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</si>
  <si>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</si>
  <si>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</si>
  <si>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</si>
  <si>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</si>
  <si>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</si>
  <si>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</si>
  <si>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</si>
  <si>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</si>
  <si>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</si>
  <si>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</si>
  <si>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</si>
  <si>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</si>
  <si>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</si>
  <si>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</si>
  <si>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</si>
  <si>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</si>
  <si>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</si>
  <si>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</si>
  <si>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</si>
  <si>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</si>
  <si>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</si>
  <si>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</si>
  <si>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</si>
  <si>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</si>
  <si>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</si>
  <si>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</si>
  <si>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</si>
  <si>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</si>
  <si>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</si>
  <si>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</si>
  <si>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</si>
  <si>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</si>
  <si>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</si>
  <si>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</si>
  <si>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</si>
  <si>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</si>
  <si>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</si>
  <si>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</si>
  <si>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</si>
  <si>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</si>
  <si>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</si>
  <si>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</si>
  <si>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</si>
  <si>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</si>
  <si>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</si>
  <si>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</si>
  <si>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</si>
  <si>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</si>
  <si>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</si>
  <si>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</si>
  <si>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</si>
  <si>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</si>
  <si>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</si>
  <si>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</si>
  <si>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</si>
  <si>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</si>
  <si>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</si>
  <si>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</si>
  <si>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</si>
  <si>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</si>
  <si>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</si>
  <si>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</si>
  <si>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</si>
  <si>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</si>
  <si>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</si>
  <si>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</si>
  <si>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</si>
  <si>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</si>
  <si>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</si>
  <si>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</si>
  <si>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</si>
  <si>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</si>
  <si>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</si>
  <si>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</si>
  <si>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</si>
  <si>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</si>
  <si>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</si>
  <si>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</si>
  <si>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</si>
  <si>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</si>
  <si>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</si>
  <si>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</si>
  <si>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</si>
  <si>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</si>
  <si>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</si>
  <si>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</si>
  <si>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</si>
  <si>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</si>
  <si>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</si>
  <si>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</si>
  <si>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</si>
  <si>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</si>
  <si>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</si>
  <si>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</si>
  <si>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</si>
  <si>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</si>
  <si>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</si>
  <si>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</si>
  <si>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</si>
  <si>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</si>
  <si>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</si>
  <si>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</si>
  <si>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</si>
  <si>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</si>
  <si>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</si>
  <si>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</si>
  <si>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</si>
  <si>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</si>
  <si>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</si>
  <si>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</si>
  <si>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</si>
  <si>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</si>
  <si>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</si>
  <si>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</si>
  <si>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</si>
  <si>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</si>
  <si>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</si>
  <si>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</si>
  <si>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</si>
  <si>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</si>
  <si>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</si>
  <si>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</si>
  <si>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</si>
  <si>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</si>
  <si>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</si>
  <si>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</si>
  <si>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</si>
  <si>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</si>
  <si>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</si>
  <si>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</si>
  <si>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</si>
  <si>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</si>
  <si>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</si>
  <si>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</si>
  <si>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</si>
  <si>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</si>
  <si>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</si>
  <si>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</si>
  <si>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</si>
  <si>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</si>
  <si>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</si>
  <si>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</si>
  <si>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</si>
  <si>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</si>
  <si>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</si>
  <si>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</si>
  <si>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</si>
  <si>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</si>
  <si>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</si>
  <si>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</si>
  <si>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</si>
  <si>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</si>
  <si>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</si>
  <si>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</si>
  <si>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</si>
  <si>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</si>
  <si>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</si>
  <si>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</si>
  <si>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</si>
  <si>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</si>
  <si>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</si>
  <si>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</si>
  <si>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</si>
  <si>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</si>
  <si>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</si>
  <si>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</si>
  <si>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</si>
  <si>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</si>
  <si>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</si>
  <si>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</si>
  <si>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</si>
  <si>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</si>
  <si>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</si>
  <si>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</si>
  <si>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</si>
  <si>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</si>
  <si>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</si>
  <si>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</si>
  <si>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</si>
  <si>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</si>
  <si>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</si>
  <si>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</si>
  <si>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</si>
  <si>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</si>
  <si>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</si>
  <si>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</si>
  <si>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</si>
  <si>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</si>
  <si>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</si>
  <si>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</si>
  <si>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</si>
  <si>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</si>
  <si>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</si>
  <si>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</si>
  <si>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</si>
  <si>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</si>
  <si>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</si>
  <si>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</si>
  <si>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</si>
  <si>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</si>
  <si>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</si>
  <si>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</si>
  <si>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</si>
  <si>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</si>
  <si>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</si>
  <si>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</si>
  <si>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</si>
  <si>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</si>
  <si>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</si>
  <si>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</si>
  <si>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</si>
  <si>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</si>
  <si>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</si>
  <si>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</si>
  <si>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</si>
  <si>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</si>
  <si>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</si>
  <si>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</si>
  <si>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</si>
  <si>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</si>
  <si>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</si>
  <si>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</si>
  <si>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</si>
  <si>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</si>
  <si>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</si>
  <si>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</si>
  <si>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</si>
  <si>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</si>
  <si>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</si>
  <si>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</si>
  <si>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</si>
  <si>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</si>
  <si>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</si>
  <si>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</si>
  <si>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</si>
  <si>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</si>
  <si>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</si>
  <si>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</si>
  <si>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</si>
  <si>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</si>
  <si>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</si>
  <si>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</si>
  <si>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</si>
  <si>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</si>
  <si>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</si>
  <si>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</si>
  <si>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</si>
  <si>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</si>
  <si>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</si>
  <si>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</si>
  <si>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</si>
  <si>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</si>
  <si>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</si>
  <si>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</si>
  <si>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</si>
  <si>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</si>
  <si>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</si>
  <si>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</si>
  <si>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</si>
  <si>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</si>
  <si>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</si>
  <si>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</si>
  <si>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</si>
  <si>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</si>
  <si>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</si>
  <si>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</si>
  <si>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</si>
  <si>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</si>
  <si>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</si>
  <si>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</si>
  <si>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</si>
  <si>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</si>
  <si>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</si>
  <si>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</si>
  <si>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</si>
  <si>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</si>
  <si>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</si>
  <si>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</si>
  <si>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</si>
  <si>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</si>
  <si>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</si>
  <si>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</si>
  <si>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</si>
  <si>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</si>
  <si>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</si>
  <si>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</si>
  <si>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</si>
  <si>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</si>
  <si>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</si>
  <si>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</si>
  <si>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</si>
  <si>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</si>
  <si>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</si>
  <si>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</si>
  <si>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</si>
  <si>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</si>
  <si>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</si>
  <si>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</si>
  <si>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</si>
  <si>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</si>
  <si>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</si>
  <si>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</si>
  <si>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</si>
  <si>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</si>
  <si>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</si>
  <si>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</si>
  <si>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</si>
  <si>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</si>
  <si>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</si>
  <si>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</si>
  <si>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</si>
  <si>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</si>
  <si>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</si>
  <si>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</si>
  <si>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</si>
  <si>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</si>
  <si>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</si>
  <si>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</si>
  <si>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</si>
  <si>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</si>
  <si>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</si>
  <si>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</si>
  <si>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</si>
  <si>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</si>
  <si>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</si>
  <si>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</si>
  <si>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</si>
  <si>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</si>
  <si>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</si>
  <si>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</si>
  <si>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</si>
  <si>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</si>
  <si>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</si>
  <si>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</si>
  <si>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</si>
  <si>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</si>
  <si>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</si>
  <si>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</si>
  <si>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</si>
  <si>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</si>
  <si>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</si>
  <si>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</si>
  <si>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</si>
  <si>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</si>
  <si>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</si>
  <si>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</si>
  <si>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</si>
  <si>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</si>
  <si>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</si>
  <si>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</si>
  <si>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</si>
  <si>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</si>
  <si>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</si>
  <si>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</si>
  <si>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</si>
  <si>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</si>
  <si>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</si>
  <si>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</si>
  <si>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</si>
  <si>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</si>
  <si>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</si>
  <si>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</si>
  <si>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</si>
  <si>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</si>
  <si>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</si>
  <si>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</si>
  <si>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</si>
  <si>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</si>
  <si>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</si>
  <si>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</si>
  <si>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</si>
  <si>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</si>
  <si>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</si>
  <si>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</si>
  <si>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</si>
  <si>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</si>
  <si>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</si>
  <si>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</si>
  <si>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</si>
  <si>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</si>
  <si>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</si>
  <si>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</si>
  <si>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</si>
  <si>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</si>
  <si>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</si>
  <si>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</si>
  <si>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</si>
  <si>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</si>
  <si>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</si>
  <si>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</si>
  <si>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</si>
  <si>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</si>
  <si>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</si>
  <si>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</si>
  <si>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</si>
  <si>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</si>
  <si>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</si>
  <si>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</si>
  <si>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</si>
  <si>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</si>
  <si>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</si>
  <si>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</si>
  <si>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</si>
  <si>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</si>
  <si>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</si>
  <si>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</si>
  <si>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</si>
  <si>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</si>
  <si>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</si>
  <si>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</si>
  <si>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</si>
  <si>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</si>
  <si>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</si>
  <si>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</si>
  <si>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</si>
  <si>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</si>
  <si>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</si>
  <si>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</si>
  <si>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</si>
  <si>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</si>
  <si>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</si>
  <si>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</si>
  <si>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</si>
  <si>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</si>
  <si>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</si>
  <si>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</si>
  <si>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</si>
  <si>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</si>
  <si>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</si>
  <si>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</si>
  <si>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</si>
  <si>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</si>
  <si>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</si>
  <si>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</si>
  <si>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</si>
  <si>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</si>
  <si>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</si>
  <si>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</si>
  <si>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</si>
  <si>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</si>
  <si>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</si>
  <si>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</si>
  <si>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</si>
  <si>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</si>
  <si>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</si>
  <si>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</si>
  <si>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</si>
  <si>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</si>
  <si>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</si>
  <si>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</si>
  <si>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</si>
  <si>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</si>
  <si>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</si>
  <si>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</si>
  <si>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</si>
  <si>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</si>
  <si>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</si>
  <si>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</si>
  <si>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</si>
  <si>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</si>
  <si>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</si>
  <si>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</si>
  <si>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</si>
  <si>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</si>
  <si>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</si>
  <si>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</si>
  <si>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</si>
  <si>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</si>
  <si>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</si>
  <si>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</si>
  <si>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</si>
  <si>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</si>
  <si>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</si>
  <si>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</si>
  <si>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</si>
  <si>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</si>
  <si>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</si>
  <si>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</si>
  <si>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</si>
  <si>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</si>
  <si>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</si>
  <si>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</si>
  <si>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</si>
  <si>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</si>
  <si>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</si>
  <si>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</si>
  <si>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</si>
  <si>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</si>
  <si>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</si>
  <si>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</si>
  <si>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</si>
  <si>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</si>
  <si>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</si>
  <si>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</si>
  <si>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</si>
  <si>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</si>
  <si>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</si>
  <si>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</si>
  <si>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</si>
  <si>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</si>
  <si>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</si>
  <si>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</si>
  <si>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</si>
  <si>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</si>
  <si>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</si>
  <si>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</si>
  <si>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</si>
  <si>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</si>
  <si>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</si>
  <si>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</si>
  <si>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</si>
  <si>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</si>
  <si>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</si>
  <si>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</si>
  <si>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</si>
  <si>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</si>
  <si>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</si>
  <si>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</si>
  <si>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</si>
  <si>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</si>
  <si>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</si>
  <si>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</si>
  <si>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</si>
  <si>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</si>
  <si>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</si>
  <si>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</si>
  <si>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</si>
  <si>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</si>
  <si>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</si>
  <si>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</si>
  <si>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</si>
  <si>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</si>
  <si>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</si>
  <si>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</si>
  <si>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</si>
  <si>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</si>
  <si>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</si>
  <si>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</si>
  <si>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</si>
  <si>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</si>
  <si>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</si>
  <si>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</si>
  <si>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</si>
  <si>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</si>
  <si>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</si>
  <si>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</si>
  <si>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</si>
  <si>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</si>
  <si>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</si>
  <si>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</si>
  <si>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</si>
  <si>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</si>
  <si>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</si>
  <si>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</si>
  <si>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</si>
  <si>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</si>
  <si>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</si>
  <si>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</si>
  <si>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</si>
  <si>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</si>
  <si>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</si>
  <si>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</si>
  <si>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</si>
  <si>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</si>
  <si>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</si>
  <si>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</si>
  <si>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</si>
  <si>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</si>
  <si>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</si>
  <si>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</si>
  <si>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</si>
  <si>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</si>
  <si>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</si>
  <si>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</si>
  <si>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</si>
  <si>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</si>
  <si>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</si>
  <si>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</si>
  <si>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</si>
  <si>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</si>
  <si>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</si>
  <si>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</si>
  <si>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</si>
  <si>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</si>
  <si>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</si>
  <si>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</si>
  <si>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</si>
  <si>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</si>
  <si>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</si>
  <si>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</si>
  <si>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</si>
  <si>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</si>
  <si>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</si>
  <si>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</si>
  <si>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</si>
  <si>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</si>
  <si>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</si>
  <si>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</si>
  <si>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</si>
  <si>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</si>
  <si>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</si>
  <si>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</si>
  <si>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</si>
  <si>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</si>
  <si>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</si>
  <si>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</si>
  <si>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</si>
  <si>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</si>
  <si>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</si>
  <si>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</si>
  <si>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</si>
  <si>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</si>
  <si>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</si>
  <si>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</si>
  <si>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</si>
  <si>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</si>
  <si>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</si>
  <si>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</si>
  <si>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</si>
  <si>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</si>
  <si>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</si>
  <si>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</si>
  <si>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</si>
  <si>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</si>
  <si>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</si>
  <si>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</si>
  <si>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</si>
  <si>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</si>
  <si>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</si>
  <si>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</si>
  <si>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</si>
  <si>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</si>
  <si>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</si>
  <si>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</si>
  <si>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</si>
  <si>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</si>
  <si>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</si>
  <si>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</si>
  <si>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</si>
  <si>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</si>
  <si>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</si>
  <si>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</si>
  <si>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</si>
  <si>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</si>
  <si>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</si>
  <si>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</si>
  <si>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</si>
  <si>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</si>
  <si>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</si>
  <si>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</si>
  <si>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</si>
  <si>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</si>
  <si>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</si>
  <si>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</si>
  <si>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</si>
  <si>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</si>
  <si>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</si>
  <si>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</si>
  <si>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</si>
  <si>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</si>
  <si>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</si>
  <si>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</si>
  <si>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</si>
  <si>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</si>
  <si>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</si>
  <si>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</si>
  <si>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</si>
  <si>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</si>
  <si>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</si>
  <si>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</si>
  <si>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</si>
  <si>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</si>
  <si>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</si>
  <si>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</si>
  <si>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</si>
  <si>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</si>
  <si>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</si>
  <si>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</si>
  <si>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</si>
  <si>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</si>
  <si>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</si>
  <si>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</si>
  <si>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</si>
  <si>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</si>
  <si>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</si>
  <si>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</si>
  <si>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</si>
  <si>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</si>
  <si>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</si>
  <si>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</si>
  <si>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</si>
  <si>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</si>
  <si>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</si>
  <si>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</si>
  <si>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</si>
  <si>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</si>
  <si>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</si>
  <si>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</si>
  <si>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</si>
  <si>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</si>
  <si>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</si>
  <si>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</si>
  <si>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</si>
  <si>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</si>
  <si>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</si>
  <si>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</si>
  <si>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</si>
  <si>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</si>
  <si>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</si>
  <si>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</si>
  <si>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</si>
  <si>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</si>
  <si>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</si>
  <si>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</si>
  <si>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</si>
  <si>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</si>
  <si>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</si>
  <si>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</si>
  <si>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</si>
  <si>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</si>
  <si>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</si>
  <si>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</si>
  <si>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</si>
  <si>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</si>
  <si>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</si>
  <si>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</si>
  <si>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</si>
  <si>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</si>
  <si>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</si>
  <si>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</si>
  <si>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</si>
  <si>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</si>
  <si>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</si>
  <si>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</si>
  <si>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</si>
  <si>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</si>
  <si>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</si>
  <si>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</si>
  <si>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</si>
  <si>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</si>
  <si>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</si>
  <si>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</si>
  <si>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</si>
  <si>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</si>
  <si>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</si>
  <si>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</si>
  <si>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</si>
  <si>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</si>
  <si>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</si>
  <si>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</si>
  <si>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</si>
  <si>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</si>
  <si>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</si>
  <si>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</si>
  <si>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</si>
  <si>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</si>
  <si>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</si>
  <si>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</si>
  <si>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</si>
  <si>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</si>
  <si>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</si>
  <si>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</si>
  <si>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</si>
  <si>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</si>
  <si>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</si>
  <si>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</si>
  <si>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</si>
  <si>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</si>
  <si>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</si>
  <si>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</si>
  <si>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</si>
  <si>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</si>
  <si>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</si>
  <si>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</si>
  <si>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</si>
  <si>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</si>
  <si>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</si>
  <si>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</si>
  <si>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</si>
  <si>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</si>
  <si>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</si>
  <si>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</si>
  <si>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</si>
  <si>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</si>
  <si>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</si>
  <si>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</si>
  <si>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</si>
  <si>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</si>
  <si>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</si>
  <si>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</si>
  <si>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</si>
  <si>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</si>
  <si>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</si>
  <si>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</si>
  <si>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</si>
  <si>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</si>
  <si>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</si>
  <si>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</si>
  <si>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</si>
  <si>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</si>
  <si>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</si>
  <si>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</si>
  <si>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</si>
  <si>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</si>
  <si>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</si>
  <si>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</si>
  <si>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</si>
  <si>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</si>
  <si>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</si>
  <si>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</si>
  <si>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</si>
  <si>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</si>
  <si>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</si>
  <si>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</si>
  <si>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</si>
  <si>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</si>
  <si>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</si>
  <si>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</si>
  <si>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</si>
  <si>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</si>
  <si>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</si>
  <si>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</si>
  <si>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</si>
  <si>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</si>
  <si>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</si>
  <si>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</si>
  <si>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</si>
  <si>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</si>
  <si>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</si>
  <si>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</si>
  <si>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</si>
  <si>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</si>
  <si>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</si>
  <si>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</si>
  <si>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</si>
  <si>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</si>
  <si>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</si>
  <si>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</si>
  <si>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</si>
  <si>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</si>
  <si>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</si>
  <si>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</si>
  <si>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</si>
  <si>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</si>
  <si>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</si>
  <si>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</si>
  <si>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</si>
  <si>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</si>
  <si>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</si>
  <si>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</si>
  <si>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</si>
  <si>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</si>
  <si>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</si>
  <si>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</si>
  <si>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</si>
  <si>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</si>
  <si>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</si>
  <si>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</si>
  <si>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</si>
  <si>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</si>
  <si>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</si>
  <si>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</si>
  <si>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</si>
  <si>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</si>
  <si>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</si>
  <si>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</si>
  <si>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</si>
  <si>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</si>
  <si>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</si>
  <si>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</si>
  <si>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</si>
  <si>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</si>
  <si>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</si>
  <si>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</si>
  <si>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</si>
  <si>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</si>
  <si>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</si>
  <si>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</si>
  <si>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</si>
  <si>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</si>
  <si>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</si>
  <si>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</si>
  <si>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</si>
  <si>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</si>
  <si>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</si>
  <si>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</si>
  <si>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</si>
  <si>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</si>
  <si>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</si>
  <si>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</si>
  <si>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</si>
  <si>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</si>
  <si>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</si>
  <si>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</si>
  <si>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</si>
  <si>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</si>
  <si>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</si>
  <si>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</si>
  <si>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</si>
  <si>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</si>
  <si>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</si>
  <si>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</si>
  <si>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</si>
  <si>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</si>
  <si>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</si>
  <si>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</si>
  <si>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</si>
  <si>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</si>
  <si>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</si>
  <si>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</si>
  <si>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</si>
  <si>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</si>
  <si>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</si>
  <si>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</si>
  <si>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</si>
  <si>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</si>
  <si>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</si>
  <si>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</si>
  <si>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</si>
  <si>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</si>
  <si>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</si>
  <si>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</si>
  <si>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</si>
  <si>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</si>
  <si>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</si>
  <si>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</si>
  <si>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</si>
  <si>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</si>
  <si>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</si>
  <si>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</si>
  <si>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</si>
  <si>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</si>
  <si>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</si>
  <si>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</si>
  <si>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</si>
  <si>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</si>
  <si>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</si>
  <si>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</si>
  <si>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</si>
  <si>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</si>
  <si>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</si>
  <si>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</si>
  <si>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</si>
  <si>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</si>
  <si>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</si>
  <si>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</si>
  <si>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</si>
  <si>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</si>
  <si>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</si>
  <si>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</si>
  <si>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</si>
  <si>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</si>
  <si>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</si>
  <si>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</si>
  <si>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</si>
  <si>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</si>
  <si>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</si>
  <si>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</si>
  <si>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</si>
  <si>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</si>
  <si>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</si>
  <si>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</si>
  <si>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</si>
  <si>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</si>
  <si>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</si>
  <si>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</si>
  <si>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</si>
  <si>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</si>
  <si>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</si>
  <si>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</si>
  <si>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</si>
  <si>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</si>
  <si>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</si>
  <si>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</si>
  <si>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</si>
  <si>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</si>
  <si>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</si>
  <si>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</si>
  <si>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</si>
  <si>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</si>
  <si>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</si>
  <si>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</si>
  <si>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</si>
  <si>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</si>
  <si>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</si>
  <si>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</si>
  <si>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</si>
  <si>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</si>
  <si>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</si>
  <si>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</si>
  <si>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</si>
  <si>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</si>
  <si>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</si>
  <si>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</si>
  <si>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</si>
  <si>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</si>
  <si>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</si>
  <si>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</si>
  <si>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</si>
  <si>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</si>
  <si>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</si>
  <si>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</si>
  <si>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</si>
  <si>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</si>
  <si>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</si>
  <si>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</si>
  <si>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</si>
  <si>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</si>
  <si>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</si>
  <si>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</si>
  <si>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</si>
  <si>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</si>
  <si>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</si>
  <si>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</si>
  <si>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</si>
  <si>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</si>
  <si>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</si>
  <si>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</si>
  <si>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</si>
  <si>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</si>
  <si>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</si>
  <si>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</si>
  <si>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</si>
  <si>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</si>
  <si>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</si>
  <si>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</si>
  <si>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</si>
  <si>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</si>
  <si>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</si>
  <si>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</si>
  <si>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</si>
  <si>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</si>
  <si>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</si>
  <si>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</si>
  <si>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</si>
  <si>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</si>
  <si>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</si>
  <si>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</si>
  <si>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</si>
  <si>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</si>
  <si>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</si>
  <si>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</si>
  <si>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</si>
  <si>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</si>
  <si>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</si>
  <si>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</si>
  <si>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</si>
  <si>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</si>
  <si>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</si>
  <si>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</si>
  <si>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</si>
  <si>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</si>
  <si>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</si>
  <si>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</si>
  <si>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</si>
  <si>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</si>
  <si>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</si>
  <si>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</si>
  <si>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</si>
  <si>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</si>
  <si>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</si>
  <si>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</si>
  <si>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</si>
  <si>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</si>
  <si>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</si>
  <si>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</si>
  <si>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</si>
  <si>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</si>
  <si>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</si>
  <si>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</si>
  <si>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</si>
  <si>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</si>
  <si>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</si>
  <si>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</si>
  <si>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</si>
  <si>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</si>
  <si>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</si>
  <si>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</si>
  <si>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</si>
  <si>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</si>
  <si>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</si>
  <si>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</si>
  <si>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</si>
  <si>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</si>
  <si>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</si>
  <si>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</si>
  <si>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</si>
  <si>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</si>
  <si>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</si>
  <si>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</si>
  <si>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</si>
  <si>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</si>
  <si>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</si>
  <si>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</si>
  <si>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</si>
  <si>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</si>
  <si>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</si>
  <si>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</si>
  <si>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</si>
  <si>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</si>
  <si>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</si>
  <si>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</si>
  <si>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</si>
  <si>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</si>
  <si>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</si>
  <si>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</si>
  <si>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</si>
  <si>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</si>
  <si>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</si>
  <si>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</si>
  <si>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</si>
  <si>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</si>
  <si>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</si>
  <si>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</si>
  <si>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</si>
  <si>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</si>
  <si>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</si>
  <si>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</si>
  <si>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</si>
  <si>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</si>
  <si>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</si>
  <si>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</si>
  <si>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</si>
  <si>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</si>
  <si>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</si>
  <si>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</si>
  <si>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</si>
  <si>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</si>
  <si>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</si>
  <si>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</si>
  <si>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</si>
  <si>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</si>
  <si>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</si>
  <si>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</si>
  <si>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</si>
  <si>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</si>
  <si>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</si>
  <si>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</si>
  <si>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</si>
  <si>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</si>
  <si>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</si>
  <si>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</si>
  <si>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</si>
  <si>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</si>
  <si>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</si>
  <si>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</si>
  <si>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</si>
  <si>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</si>
  <si>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</si>
  <si>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</si>
  <si>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</si>
  <si>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</si>
  <si>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</si>
  <si>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</si>
  <si>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</si>
  <si>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</si>
  <si>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</si>
  <si>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</si>
  <si>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</si>
  <si>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</si>
  <si>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</si>
  <si>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</si>
  <si>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</si>
  <si>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</si>
  <si>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</si>
  <si>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</si>
  <si>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</si>
  <si>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</si>
  <si>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</si>
  <si>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</si>
  <si>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</si>
  <si>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</si>
  <si>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</si>
  <si>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</si>
  <si>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</si>
  <si>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</si>
  <si>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</si>
  <si>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</si>
  <si>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</si>
  <si>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</si>
  <si>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</si>
  <si>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</si>
  <si>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</si>
  <si>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</si>
  <si>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</si>
  <si>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</si>
  <si>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</si>
  <si>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</si>
  <si>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</si>
  <si>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</si>
  <si>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</si>
  <si>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</si>
  <si>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</si>
  <si>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</si>
  <si>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</si>
  <si>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</si>
  <si>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</si>
  <si>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</si>
  <si>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</si>
  <si>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</si>
  <si>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</si>
  <si>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</si>
  <si>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</si>
  <si>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</si>
  <si>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</si>
  <si>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</si>
  <si>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</si>
  <si>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</si>
  <si>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</si>
  <si>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</si>
  <si>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</si>
  <si>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</si>
  <si>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</si>
  <si>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</si>
  <si>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</si>
  <si>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</si>
  <si>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</si>
  <si>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</si>
  <si>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</si>
  <si>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</si>
  <si>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</si>
  <si>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</si>
  <si>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</si>
  <si>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</si>
  <si>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</si>
  <si>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</si>
  <si>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</si>
  <si>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</si>
  <si>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</si>
  <si>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</si>
  <si>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</si>
  <si>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</si>
  <si>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</si>
  <si>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</si>
  <si>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</si>
  <si>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</si>
  <si>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</si>
  <si>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</si>
  <si>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</si>
  <si>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</si>
  <si>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</si>
  <si>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</si>
  <si>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</si>
  <si>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</si>
  <si>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</si>
  <si>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</si>
  <si>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</si>
  <si>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</si>
  <si>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</si>
  <si>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</si>
  <si>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</si>
  <si>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</si>
  <si>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</si>
  <si>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</si>
  <si>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</si>
  <si>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</si>
  <si>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</si>
  <si>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</si>
  <si>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</si>
  <si>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</si>
  <si>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</si>
  <si>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</si>
  <si>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</si>
  <si>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</si>
  <si>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</si>
  <si>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</si>
  <si>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</si>
  <si>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</si>
  <si>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</si>
  <si>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</si>
  <si>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</si>
  <si>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</si>
  <si>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</si>
  <si>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</si>
  <si>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</si>
  <si>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</si>
  <si>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</si>
  <si>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</si>
  <si>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</si>
  <si>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</si>
  <si>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</si>
  <si>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</si>
  <si>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</si>
  <si>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</si>
  <si>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</si>
  <si>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</si>
  <si>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</si>
  <si>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</si>
  <si>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</si>
  <si>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</si>
  <si>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</si>
  <si>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</si>
  <si>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</si>
  <si>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</si>
  <si>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</si>
  <si>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</si>
  <si>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</si>
  <si>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</si>
  <si>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</si>
  <si>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</si>
  <si>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</si>
  <si>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</si>
  <si>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</si>
  <si>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</si>
  <si>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</si>
  <si>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</si>
  <si>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</si>
  <si>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</si>
  <si>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</si>
  <si>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</si>
  <si>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</si>
  <si>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</si>
  <si>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</si>
  <si>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</si>
  <si>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</si>
  <si>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</si>
  <si>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</si>
  <si>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</si>
  <si>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</si>
  <si>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</si>
  <si>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</si>
  <si>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</si>
  <si>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</si>
  <si>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</si>
  <si>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</si>
  <si>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</si>
  <si>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</si>
  <si>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</si>
  <si>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</si>
  <si>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</si>
  <si>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</si>
  <si>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</si>
  <si>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</si>
  <si>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</si>
  <si>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</si>
  <si>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</si>
  <si>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</si>
  <si>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</si>
  <si>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</si>
  <si>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</si>
  <si>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</si>
  <si>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</si>
  <si>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</si>
  <si>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</si>
  <si>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</si>
  <si>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</si>
  <si>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</si>
  <si>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</si>
  <si>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</si>
  <si>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</si>
  <si>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</si>
  <si>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</si>
  <si>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</si>
  <si>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</si>
  <si>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</si>
  <si>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</si>
  <si>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</si>
  <si>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</si>
  <si>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</si>
  <si>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</si>
  <si>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</si>
  <si>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</si>
  <si>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</si>
  <si>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</si>
  <si>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</si>
  <si>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</si>
  <si>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</si>
  <si>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</si>
  <si>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</si>
  <si>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</si>
  <si>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</si>
  <si>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</si>
  <si>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</si>
  <si>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</si>
  <si>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</si>
  <si>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</si>
  <si>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</si>
  <si>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</si>
  <si>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</si>
  <si>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</si>
  <si>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</si>
  <si>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</si>
  <si>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</si>
  <si>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</si>
  <si>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</si>
  <si>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</si>
  <si>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</si>
  <si>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</si>
  <si>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</si>
  <si>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</si>
  <si>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</si>
  <si>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</si>
  <si>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</si>
  <si>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</si>
  <si>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</si>
  <si>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</si>
  <si>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</si>
  <si>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</si>
  <si>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</si>
  <si>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</si>
  <si>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</si>
  <si>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</si>
  <si>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</si>
  <si>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</si>
  <si>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</si>
  <si>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</si>
  <si>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</si>
  <si>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</si>
  <si>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</si>
  <si>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</si>
  <si>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</si>
  <si>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</si>
  <si>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</si>
  <si>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</si>
  <si>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</si>
  <si>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</si>
  <si>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</si>
  <si>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</si>
  <si>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</si>
  <si>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</si>
  <si>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</si>
  <si>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</si>
  <si>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</si>
  <si>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</si>
  <si>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</si>
  <si>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</si>
  <si>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</si>
  <si>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</si>
  <si>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</si>
  <si>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</si>
  <si>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</si>
  <si>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</si>
  <si>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</si>
  <si>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</si>
  <si>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</si>
  <si>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</si>
  <si>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</si>
  <si>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</si>
  <si>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</si>
  <si>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</si>
  <si>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</si>
  <si>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</si>
  <si>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</si>
  <si>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</si>
  <si>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</si>
  <si>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</si>
  <si>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</si>
  <si>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</si>
  <si>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</si>
  <si>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</si>
  <si>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</si>
  <si>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</si>
  <si>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</si>
  <si>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</si>
  <si>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</si>
  <si>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</si>
  <si>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</si>
  <si>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</si>
  <si>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</si>
  <si>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</si>
  <si>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</si>
  <si>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</si>
  <si>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</si>
  <si>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</si>
  <si>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</si>
  <si>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</si>
  <si>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</si>
  <si>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</si>
  <si>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</si>
  <si>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</si>
  <si>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</si>
  <si>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</si>
  <si>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</si>
  <si>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</si>
  <si>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</si>
  <si>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</si>
  <si>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</si>
  <si>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</si>
  <si>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</si>
  <si>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</si>
  <si>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</si>
  <si>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</si>
  <si>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</si>
  <si>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</si>
  <si>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</si>
  <si>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</si>
  <si>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</si>
  <si>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</si>
  <si>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</si>
  <si>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</si>
  <si>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</si>
  <si>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</si>
  <si>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</si>
  <si>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</si>
  <si>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</si>
  <si>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</si>
  <si>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</si>
  <si>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</si>
  <si>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</si>
  <si>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</si>
  <si>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</si>
  <si>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</si>
  <si>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</si>
  <si>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</si>
  <si>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</si>
  <si>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</si>
  <si>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</si>
  <si>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</si>
  <si>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</si>
  <si>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</si>
  <si>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</si>
  <si>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</si>
  <si>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</si>
  <si>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</si>
  <si>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</si>
  <si>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</si>
  <si>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</si>
  <si>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</si>
  <si>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</si>
  <si>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</si>
  <si>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</si>
  <si>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</si>
  <si>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</si>
  <si>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</si>
  <si>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</si>
  <si>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</si>
  <si>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</si>
  <si>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</si>
  <si>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</si>
  <si>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</si>
  <si>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</si>
  <si>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</si>
  <si>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</si>
  <si>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</si>
  <si>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</si>
  <si>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</si>
  <si>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</si>
  <si>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</si>
  <si>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</si>
  <si>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</si>
  <si>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</si>
  <si>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</si>
  <si>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</si>
  <si>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</si>
  <si>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</si>
  <si>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</si>
  <si>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</si>
  <si>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</si>
  <si>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</si>
  <si>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</si>
  <si>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</si>
  <si>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</si>
  <si>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</si>
  <si>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</si>
  <si>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</si>
  <si>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</si>
  <si>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</si>
  <si>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</si>
  <si>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</si>
  <si>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</si>
  <si>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</si>
  <si>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</si>
  <si>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</si>
  <si>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</si>
  <si>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</si>
  <si>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</si>
  <si>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</si>
  <si>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</si>
  <si>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</si>
  <si>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</si>
  <si>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</si>
  <si>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</si>
  <si>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</si>
  <si>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</si>
  <si>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</si>
  <si>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</si>
  <si>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</si>
  <si>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</si>
  <si>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</si>
  <si>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</si>
  <si>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</si>
  <si>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</si>
  <si>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</si>
  <si>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</si>
  <si>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</si>
  <si>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</si>
  <si>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</si>
  <si>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</si>
  <si>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</si>
  <si>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</si>
  <si>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</si>
  <si>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</si>
  <si>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</si>
  <si>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</si>
  <si>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</si>
  <si>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</si>
  <si>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</si>
  <si>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</si>
  <si>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</si>
  <si>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</si>
  <si>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</si>
  <si>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</si>
  <si>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</si>
  <si>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</si>
  <si>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</si>
  <si>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</si>
  <si>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</si>
  <si>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</si>
  <si>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</si>
  <si>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</si>
  <si>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</si>
  <si>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</si>
  <si>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</si>
  <si>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</si>
  <si>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</si>
  <si>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</si>
  <si>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</si>
  <si>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</si>
  <si>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</si>
  <si>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</si>
  <si>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</si>
  <si>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</si>
  <si>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</si>
  <si>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</si>
  <si>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</si>
  <si>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</si>
  <si>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</si>
  <si>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</si>
  <si>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</si>
  <si>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</si>
  <si>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</si>
  <si>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</si>
  <si>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</si>
  <si>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</si>
  <si>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</si>
  <si>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</si>
  <si>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</si>
  <si>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</si>
  <si>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</si>
  <si>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</si>
  <si>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</si>
  <si>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</si>
  <si>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</si>
  <si>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</si>
  <si>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</si>
  <si>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</si>
  <si>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</si>
  <si>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</si>
  <si>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</si>
  <si>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</si>
  <si>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</si>
  <si>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</si>
  <si>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</si>
  <si>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</si>
  <si>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</si>
  <si>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</si>
  <si>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</si>
  <si>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</si>
  <si>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</si>
  <si>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</si>
  <si>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</si>
  <si>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</si>
  <si>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</si>
  <si>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</si>
  <si>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</si>
  <si>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</si>
  <si>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</si>
  <si>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</si>
  <si>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</si>
  <si>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</si>
  <si>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</si>
  <si>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</si>
  <si>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</si>
  <si>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</si>
  <si>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</si>
  <si>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</si>
  <si>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</si>
  <si>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</si>
  <si>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</si>
  <si>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</si>
  <si>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</si>
  <si>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</si>
  <si>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</si>
  <si>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</si>
  <si>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</si>
  <si>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</si>
  <si>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</si>
  <si>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</si>
  <si>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</si>
  <si>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</si>
  <si>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</si>
  <si>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</si>
  <si>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</si>
  <si>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</si>
  <si>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</si>
  <si>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</si>
  <si>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</si>
  <si>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</si>
  <si>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</si>
  <si>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</si>
  <si>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</si>
  <si>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</si>
  <si>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</si>
  <si>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</si>
  <si>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</si>
  <si>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</si>
  <si>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</si>
  <si>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</si>
  <si>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</si>
  <si>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</si>
  <si>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</si>
  <si>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</si>
  <si>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</si>
  <si>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</si>
  <si>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</si>
  <si>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</si>
  <si>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</si>
  <si>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</si>
  <si>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</si>
  <si>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</si>
  <si>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</si>
  <si>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</si>
  <si>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</si>
  <si>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</si>
  <si>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</si>
  <si>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</si>
  <si>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</si>
  <si>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</si>
  <si>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</si>
  <si>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</si>
  <si>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</si>
  <si>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</si>
  <si>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</si>
  <si>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</si>
  <si>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</si>
  <si>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</si>
  <si>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</si>
  <si>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</si>
  <si>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</si>
  <si>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</si>
  <si>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</si>
  <si>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</si>
  <si>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</si>
  <si>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</si>
  <si>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</si>
  <si>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</si>
  <si>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</si>
  <si>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</si>
  <si>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</si>
  <si>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</si>
  <si>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</si>
  <si>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</si>
  <si>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</si>
  <si>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</si>
  <si>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</si>
  <si>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</si>
  <si>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</si>
  <si>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</si>
  <si>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</si>
  <si>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</si>
  <si>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</si>
  <si>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</si>
  <si>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</si>
  <si>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</si>
  <si>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</si>
  <si>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</si>
  <si>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</si>
  <si>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</si>
  <si>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</si>
  <si>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</si>
  <si>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</si>
  <si>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</si>
  <si>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</si>
  <si>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</si>
  <si>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</si>
  <si>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</si>
  <si>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</si>
  <si>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</si>
  <si>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</si>
  <si>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</si>
  <si>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</si>
  <si>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</si>
  <si>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</si>
  <si>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</si>
  <si>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</si>
  <si>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</si>
  <si>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</si>
  <si>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</si>
  <si>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</si>
  <si>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</si>
  <si>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</si>
  <si>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</si>
  <si>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</si>
  <si>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</si>
  <si>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</si>
  <si>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</si>
  <si>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</si>
  <si>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</si>
  <si>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</si>
  <si>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</si>
  <si>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</si>
  <si>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</si>
  <si>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</si>
  <si>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</si>
  <si>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</si>
  <si>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</si>
  <si>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</si>
  <si>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</si>
  <si>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</si>
  <si>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</si>
  <si>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</si>
  <si>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</si>
  <si>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</si>
  <si>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</si>
  <si>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</si>
  <si>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</si>
  <si>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</si>
  <si>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</si>
  <si>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</si>
  <si>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</si>
  <si>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</si>
  <si>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</si>
  <si>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</si>
  <si>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</si>
  <si>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</si>
  <si>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</si>
  <si>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</si>
  <si>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</si>
  <si>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</si>
  <si>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</si>
  <si>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</si>
  <si>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</si>
  <si>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</si>
  <si>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</si>
  <si>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</si>
  <si>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</si>
  <si>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</si>
  <si>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</si>
  <si>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</si>
  <si>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</si>
  <si>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</si>
  <si>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</si>
  <si>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</si>
  <si>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</si>
  <si>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</si>
  <si>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</si>
  <si>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</si>
  <si>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</si>
  <si>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</si>
  <si>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</si>
  <si>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</si>
  <si>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</si>
  <si>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</si>
  <si>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</si>
  <si>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</si>
  <si>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</si>
  <si>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</si>
  <si>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</si>
  <si>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</si>
  <si>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</si>
  <si>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</si>
  <si>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</si>
  <si>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</si>
  <si>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</si>
  <si>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</si>
  <si>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</si>
  <si>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</si>
  <si>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</si>
  <si>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</si>
  <si>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</si>
  <si>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</si>
  <si>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</si>
  <si>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</si>
  <si>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</si>
  <si>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</si>
  <si>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</si>
  <si>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</si>
  <si>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</si>
  <si>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</si>
  <si>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</si>
  <si>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</si>
  <si>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</si>
  <si>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</si>
  <si>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</si>
  <si>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</si>
  <si>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</si>
  <si>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</si>
  <si>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</si>
  <si>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</si>
  <si>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</si>
  <si>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</si>
  <si>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</si>
  <si>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</si>
  <si>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</si>
  <si>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</si>
  <si>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</si>
  <si>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</si>
  <si>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</si>
  <si>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</si>
  <si>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</si>
  <si>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</si>
  <si>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</si>
  <si>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</si>
  <si>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</si>
  <si>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</si>
  <si>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</si>
  <si>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</si>
  <si>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</si>
  <si>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</si>
  <si>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</si>
  <si>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</si>
  <si>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</si>
  <si>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</si>
  <si>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</si>
  <si>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</si>
  <si>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</si>
  <si>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</si>
  <si>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</si>
  <si>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</si>
  <si>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</si>
  <si>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</si>
  <si>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</si>
  <si>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</si>
  <si>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</si>
  <si>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</si>
  <si>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</si>
  <si>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</si>
  <si>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</si>
  <si>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</si>
  <si>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</si>
  <si>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</si>
  <si>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</si>
  <si>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</si>
  <si>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</si>
  <si>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</si>
  <si>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</si>
  <si>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</si>
  <si>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</si>
  <si>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</si>
  <si>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</si>
  <si>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</si>
  <si>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</si>
  <si>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</si>
  <si>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</si>
  <si>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</si>
  <si>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</si>
  <si>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</si>
  <si>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</si>
  <si>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</si>
  <si>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</si>
  <si>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</si>
  <si>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</si>
  <si>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</si>
  <si>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</si>
  <si>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</si>
  <si>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</si>
  <si>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</si>
  <si>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</si>
  <si>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</si>
  <si>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</si>
  <si>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</si>
  <si>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</si>
  <si>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</si>
  <si>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</si>
  <si>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</si>
  <si>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</si>
  <si>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</si>
  <si>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</si>
  <si>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</si>
  <si>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</si>
  <si>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</si>
  <si>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</si>
  <si>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</si>
  <si>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</si>
  <si>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</si>
  <si>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</si>
  <si>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</si>
  <si>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</si>
  <si>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</si>
  <si>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</si>
  <si>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</si>
  <si>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</si>
  <si>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</si>
  <si>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</si>
  <si>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</si>
  <si>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</si>
  <si>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</si>
  <si>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</si>
  <si>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</si>
  <si>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</si>
  <si>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</si>
  <si>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</si>
  <si>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</si>
  <si>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</si>
  <si>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</si>
  <si>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</si>
  <si>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</si>
  <si>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</si>
  <si>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</si>
  <si>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</si>
  <si>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</si>
  <si>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</si>
  <si>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</si>
  <si>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</si>
  <si>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</si>
  <si>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</si>
  <si>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</si>
  <si>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</si>
  <si>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</si>
  <si>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</si>
  <si>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</si>
  <si>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</si>
  <si>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</si>
  <si>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</si>
  <si>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</si>
  <si>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</si>
  <si>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</si>
  <si>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</si>
  <si>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</si>
  <si>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</si>
  <si>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</si>
  <si>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</si>
  <si>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</si>
  <si>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</si>
  <si>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</si>
  <si>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</si>
  <si>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</si>
  <si>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</si>
  <si>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</si>
  <si>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</si>
  <si>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</si>
  <si>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</si>
  <si>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</si>
  <si>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</si>
  <si>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</si>
  <si>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</si>
  <si>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</si>
  <si>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</si>
  <si>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</si>
  <si>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</si>
  <si>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</si>
  <si>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</si>
  <si>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</si>
  <si>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</si>
  <si>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</si>
  <si>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</si>
  <si>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</si>
  <si>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</si>
  <si>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</si>
  <si>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</si>
  <si>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</si>
  <si>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</si>
  <si>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</si>
  <si>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</si>
  <si>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</si>
  <si>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</si>
  <si>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</si>
  <si>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</si>
  <si>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</si>
  <si>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</si>
  <si>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</si>
  <si>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</si>
  <si>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</si>
  <si>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</si>
  <si>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</si>
  <si>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</si>
  <si>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</si>
  <si>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</si>
  <si>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</si>
  <si>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</si>
  <si>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</si>
  <si>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</si>
  <si>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</si>
  <si>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</si>
  <si>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</si>
  <si>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</si>
  <si>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</si>
  <si>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</si>
  <si>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</si>
  <si>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</si>
  <si>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</si>
  <si>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</si>
  <si>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</si>
  <si>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</si>
  <si>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</si>
  <si>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</si>
  <si>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</si>
  <si>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</si>
  <si>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</si>
  <si>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</si>
  <si>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</si>
  <si>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</si>
  <si>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</si>
  <si>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</si>
  <si>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</si>
  <si>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</si>
  <si>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</si>
  <si>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</si>
  <si>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</si>
  <si>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</si>
  <si>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</si>
  <si>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</si>
  <si>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</si>
  <si>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</si>
  <si>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</si>
  <si>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</si>
  <si>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</si>
  <si>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</si>
  <si>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</si>
  <si>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</si>
  <si>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</si>
  <si>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</si>
  <si>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</si>
  <si>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</si>
  <si>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</si>
  <si>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</si>
  <si>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</si>
  <si>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</si>
  <si>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</si>
  <si>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</si>
  <si>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</si>
  <si>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</si>
  <si>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</si>
  <si>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</si>
  <si>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</si>
  <si>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</si>
  <si>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</si>
  <si>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</si>
  <si>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</si>
  <si>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</si>
  <si>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</si>
  <si>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</si>
  <si>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</si>
  <si>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</si>
  <si>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</si>
  <si>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</si>
  <si>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</si>
  <si>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</si>
  <si>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</si>
  <si>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</si>
  <si>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</si>
  <si>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</si>
  <si>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</si>
  <si>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</si>
  <si>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</si>
  <si>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</si>
  <si>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</si>
  <si>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</si>
  <si>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</si>
  <si>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</si>
  <si>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</si>
  <si>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</si>
  <si>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</si>
  <si>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</si>
  <si>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</si>
  <si>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</si>
  <si>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</si>
  <si>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</si>
  <si>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</si>
  <si>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</si>
  <si>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</si>
  <si>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</si>
  <si>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</si>
  <si>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</si>
  <si>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</si>
  <si>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</si>
  <si>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</si>
  <si>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</si>
  <si>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</si>
  <si>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</si>
  <si>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</si>
  <si>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</si>
  <si>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</si>
  <si>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</si>
  <si>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</si>
  <si>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</si>
  <si>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</si>
  <si>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</si>
  <si>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</si>
  <si>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</si>
  <si>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</si>
  <si>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</si>
  <si>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</si>
  <si>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</si>
  <si>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</si>
  <si>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</si>
  <si>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</si>
  <si>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</si>
  <si>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</si>
  <si>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</si>
  <si>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</si>
  <si>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</si>
  <si>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</si>
  <si>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</si>
  <si>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</si>
  <si>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</si>
  <si>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</si>
  <si>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</si>
  <si>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</si>
  <si>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</si>
  <si>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</si>
  <si>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</si>
  <si>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</si>
  <si>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</si>
  <si>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</si>
  <si>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</si>
  <si>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</si>
  <si>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</si>
  <si>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</si>
  <si>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</si>
  <si>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</si>
  <si>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</si>
  <si>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</si>
  <si>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</si>
  <si>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</si>
  <si>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</si>
  <si>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</si>
  <si>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</si>
  <si>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</si>
  <si>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</si>
  <si>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</si>
  <si>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</si>
  <si>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</si>
  <si>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</si>
  <si>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</si>
  <si>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</si>
  <si>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</si>
  <si>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</si>
  <si>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</si>
  <si>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</si>
  <si>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</si>
  <si>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</si>
  <si>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</si>
  <si>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</si>
  <si>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</si>
  <si>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</si>
  <si>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</si>
  <si>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</si>
  <si>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</si>
  <si>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</si>
  <si>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</si>
  <si>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</si>
  <si>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</si>
  <si>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</si>
  <si>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</si>
  <si>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</si>
  <si>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</si>
  <si>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</si>
  <si>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</si>
  <si>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</si>
  <si>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</si>
  <si>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</si>
  <si>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</si>
  <si>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</si>
  <si>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</si>
  <si>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</si>
  <si>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</si>
  <si>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</si>
  <si>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</si>
  <si>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</si>
  <si>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</si>
  <si>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</si>
  <si>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</si>
  <si>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</si>
  <si>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</si>
  <si>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</si>
  <si>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</si>
  <si>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</si>
  <si>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</si>
  <si>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</si>
  <si>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</si>
  <si>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</si>
  <si>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</si>
  <si>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</si>
  <si>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</si>
  <si>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</si>
  <si>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</si>
  <si>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</si>
  <si>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</si>
  <si>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</si>
  <si>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</si>
  <si>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</si>
  <si>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</si>
  <si>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</si>
  <si>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</si>
  <si>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</si>
  <si>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</si>
  <si>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</si>
  <si>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</si>
  <si>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</si>
  <si>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</si>
  <si>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</si>
  <si>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</si>
  <si>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</si>
  <si>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</si>
  <si>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</si>
  <si>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</si>
  <si>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</si>
  <si>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</si>
  <si>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</si>
  <si>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</si>
  <si>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</si>
  <si>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</si>
  <si>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</si>
  <si>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</si>
  <si>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</si>
  <si>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</si>
  <si>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</si>
  <si>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</si>
  <si>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</si>
  <si>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</si>
  <si>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</si>
  <si>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</si>
  <si>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</si>
  <si>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</si>
  <si>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</si>
  <si>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</si>
  <si>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</si>
  <si>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</si>
  <si>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</si>
  <si>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</si>
  <si>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</si>
  <si>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</si>
  <si>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</si>
  <si>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</si>
  <si>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</si>
  <si>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</si>
  <si>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</si>
  <si>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</si>
  <si>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</si>
  <si>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</si>
  <si>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</si>
  <si>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</si>
  <si>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</si>
  <si>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</si>
  <si>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</si>
  <si>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</si>
  <si>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</si>
  <si>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</si>
  <si>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</si>
  <si>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</si>
  <si>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</si>
  <si>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</si>
  <si>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</si>
  <si>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</si>
  <si>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</si>
  <si>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</si>
  <si>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</si>
  <si>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</si>
  <si>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</si>
  <si>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</si>
  <si>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</si>
  <si>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</si>
  <si>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</si>
  <si>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</si>
  <si>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</si>
  <si>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</si>
  <si>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</si>
  <si>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</si>
  <si>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</si>
  <si>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</si>
  <si>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</si>
  <si>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</si>
  <si>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</si>
  <si>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</si>
  <si>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</si>
  <si>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</si>
  <si>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</si>
  <si>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</si>
  <si>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</si>
  <si>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</si>
  <si>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</si>
  <si>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</si>
  <si>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</si>
  <si>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</si>
  <si>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</si>
  <si>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</si>
  <si>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</si>
  <si>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</si>
  <si>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</si>
  <si>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</si>
  <si>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</si>
  <si>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</si>
  <si>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</si>
  <si>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</si>
  <si>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</si>
  <si>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</si>
  <si>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</si>
  <si>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</si>
  <si>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</si>
  <si>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</si>
  <si>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</si>
  <si>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</si>
  <si>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</si>
  <si>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</si>
  <si>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</si>
  <si>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</si>
  <si>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</si>
  <si>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</si>
  <si>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</si>
  <si>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</si>
  <si>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</si>
  <si>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</si>
  <si>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</si>
  <si>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</si>
  <si>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</si>
  <si>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</si>
  <si>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</si>
  <si>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</si>
  <si>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</si>
  <si>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</si>
  <si>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</si>
  <si>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</si>
  <si>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</si>
  <si>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</si>
  <si>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</si>
  <si>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</si>
  <si>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</si>
  <si>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</si>
  <si>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</si>
  <si>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</si>
  <si>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</si>
  <si>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</si>
  <si>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</si>
  <si>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</si>
  <si>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</si>
  <si>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</si>
  <si>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</si>
  <si>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</si>
  <si>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</si>
  <si>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</si>
  <si>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</si>
  <si>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</si>
  <si>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</si>
  <si>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</si>
  <si>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</si>
  <si>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</si>
  <si>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</si>
  <si>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</si>
  <si>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</si>
  <si>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</si>
  <si>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</si>
  <si>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</si>
  <si>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</si>
  <si>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</si>
  <si>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</si>
  <si>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</si>
  <si>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</si>
  <si>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</si>
  <si>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</si>
  <si>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</si>
  <si>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</si>
  <si>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</si>
  <si>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</si>
  <si>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</si>
  <si>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</si>
  <si>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</si>
  <si>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</si>
  <si>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</si>
  <si>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</si>
  <si>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</si>
  <si>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</si>
  <si>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</si>
  <si>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</si>
  <si>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</si>
  <si>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</si>
  <si>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</si>
  <si>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</si>
  <si>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</si>
  <si>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</si>
  <si>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</si>
  <si>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</si>
  <si>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</si>
  <si>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</si>
  <si>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</si>
  <si>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</si>
  <si>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</si>
  <si>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</si>
  <si>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</si>
  <si>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</si>
  <si>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</si>
  <si>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</si>
  <si>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</si>
  <si>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</si>
  <si>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</si>
  <si>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</si>
  <si>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</si>
  <si>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</si>
  <si>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</si>
  <si>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</si>
  <si>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</si>
  <si>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</si>
  <si>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</si>
  <si>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</si>
  <si>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</si>
  <si>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</si>
  <si>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</si>
  <si>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</si>
  <si>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</si>
  <si>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</si>
  <si>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</si>
  <si>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</si>
  <si>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</si>
  <si>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</si>
  <si>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</si>
  <si>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</si>
  <si>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</si>
  <si>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</si>
  <si>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</si>
  <si>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</si>
  <si>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</si>
  <si>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</si>
  <si>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</si>
  <si>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</si>
  <si>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</si>
  <si>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</si>
  <si>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</si>
  <si>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</si>
  <si>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</si>
  <si>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</si>
  <si>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</si>
  <si>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</si>
  <si>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</si>
  <si>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</si>
  <si>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</si>
  <si>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</si>
  <si>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</si>
  <si>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</si>
  <si>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</si>
  <si>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</si>
  <si>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</si>
  <si>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</si>
  <si>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</si>
  <si>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</si>
  <si>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</si>
  <si>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</si>
  <si>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</si>
  <si>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</si>
  <si>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</si>
  <si>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</si>
  <si>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</si>
  <si>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</si>
  <si>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</si>
  <si>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</si>
  <si>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</si>
  <si>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</si>
  <si>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</si>
  <si>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</si>
  <si>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</si>
  <si>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</si>
  <si>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</si>
  <si>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</si>
  <si>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</si>
  <si>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</si>
  <si>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</si>
  <si>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</si>
  <si>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</si>
  <si>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</si>
  <si>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</si>
  <si>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</si>
  <si>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</si>
  <si>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</si>
  <si>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</si>
  <si>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</si>
  <si>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</si>
  <si>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</si>
  <si>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</si>
  <si>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</si>
  <si>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</si>
  <si>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</si>
  <si>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</si>
  <si>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</si>
  <si>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</si>
  <si>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</si>
  <si>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</si>
  <si>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</si>
  <si>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</si>
  <si>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</si>
  <si>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</si>
  <si>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</si>
  <si>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</si>
  <si>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</si>
  <si>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</si>
  <si>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</si>
  <si>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</si>
  <si>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</si>
  <si>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</si>
  <si>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</si>
  <si>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</si>
  <si>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</si>
  <si>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</si>
  <si>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</si>
  <si>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</si>
  <si>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</si>
  <si>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</si>
  <si>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</si>
  <si>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</si>
  <si>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</si>
  <si>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</si>
  <si>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</si>
  <si>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</si>
  <si>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</si>
  <si>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</si>
  <si>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</si>
  <si>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</si>
  <si>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</si>
  <si>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</si>
  <si>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</si>
  <si>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</si>
  <si>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</si>
  <si>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</si>
  <si>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</si>
  <si>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</si>
  <si>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</si>
  <si>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</si>
  <si>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</si>
  <si>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</si>
  <si>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</si>
  <si>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</si>
  <si>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</si>
  <si>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</si>
  <si>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</si>
  <si>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</si>
  <si>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</si>
  <si>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</si>
  <si>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</si>
  <si>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</si>
  <si>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</si>
  <si>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</si>
  <si>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</si>
  <si>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</si>
  <si>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</si>
  <si>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</si>
  <si>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</si>
  <si>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</si>
  <si>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</si>
  <si>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</si>
  <si>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</si>
  <si>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</si>
  <si>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</si>
  <si>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</si>
  <si>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</si>
  <si>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</si>
  <si>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</si>
  <si>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</si>
  <si>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</si>
  <si>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</si>
  <si>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</si>
  <si>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</si>
  <si>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</si>
  <si>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</si>
  <si>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</si>
  <si>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</si>
  <si>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</si>
  <si>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</si>
  <si>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</si>
  <si>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</si>
  <si>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</si>
  <si>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</si>
  <si>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</si>
  <si>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</si>
  <si>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</si>
  <si>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</si>
  <si>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</si>
  <si>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</si>
  <si>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</si>
  <si>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</si>
  <si>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</si>
  <si>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</si>
  <si>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</si>
  <si>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</si>
  <si>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</si>
  <si>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</si>
  <si>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</si>
  <si>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</si>
  <si>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</si>
  <si>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</si>
  <si>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</si>
  <si>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</si>
  <si>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</si>
  <si>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</si>
  <si>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</si>
  <si>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</si>
  <si>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</si>
  <si>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</si>
  <si>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</si>
  <si>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</si>
  <si>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</si>
  <si>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</si>
  <si>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</si>
  <si>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</si>
  <si>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</si>
  <si>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</si>
  <si>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</si>
  <si>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</si>
  <si>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</si>
  <si>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</si>
  <si>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</si>
  <si>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</si>
  <si>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</si>
  <si>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</si>
  <si>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</si>
  <si>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</si>
  <si>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</si>
  <si>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</si>
  <si>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</si>
  <si>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</si>
  <si>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</si>
  <si>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</si>
  <si>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</si>
  <si>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</si>
  <si>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</si>
  <si>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</si>
  <si>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</si>
  <si>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</si>
  <si>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</si>
  <si>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</si>
  <si>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</si>
  <si>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</si>
  <si>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</si>
  <si>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</si>
  <si>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</si>
  <si>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</si>
  <si>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</si>
  <si>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</si>
  <si>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</si>
  <si>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</si>
  <si>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</si>
  <si>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</si>
  <si>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</si>
  <si>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</si>
  <si>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</si>
  <si>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</si>
  <si>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</si>
  <si>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</si>
  <si>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</si>
  <si>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</si>
  <si>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</si>
  <si>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</si>
  <si>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</si>
  <si>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</si>
  <si>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</si>
  <si>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</si>
  <si>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</si>
  <si>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</si>
  <si>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</si>
  <si>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</si>
  <si>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</si>
  <si>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</si>
  <si>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</si>
  <si>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</si>
  <si>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</si>
  <si>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</si>
  <si>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</si>
  <si>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</si>
  <si>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</si>
  <si>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</si>
  <si>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</si>
  <si>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</si>
  <si>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</si>
  <si>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</si>
  <si>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</si>
  <si>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</si>
  <si>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</si>
  <si>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</si>
  <si>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</si>
  <si>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</si>
  <si>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</si>
  <si>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</si>
  <si>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</si>
  <si>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</si>
  <si>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</si>
  <si>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</si>
  <si>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</si>
  <si>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</si>
  <si>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</si>
  <si>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</si>
  <si>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</si>
  <si>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</si>
  <si>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</si>
  <si>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</si>
  <si>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</si>
  <si>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</si>
  <si>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</si>
  <si>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</si>
  <si>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</si>
  <si>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</si>
  <si>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</si>
  <si>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</si>
  <si>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</si>
  <si>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</si>
  <si>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</si>
  <si>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</si>
  <si>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</si>
  <si>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</si>
  <si>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</si>
  <si>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</si>
  <si>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</si>
  <si>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</si>
  <si>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</si>
  <si>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</si>
  <si>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</si>
  <si>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</si>
  <si>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</si>
  <si>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</si>
  <si>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</si>
  <si>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</si>
  <si>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</si>
  <si>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</si>
  <si>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</si>
  <si>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</si>
  <si>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</si>
  <si>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</si>
  <si>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</si>
  <si>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</si>
  <si>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</si>
  <si>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</si>
  <si>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</si>
  <si>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</si>
  <si>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</si>
  <si>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</si>
  <si>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</si>
  <si>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</si>
  <si>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</si>
  <si>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</si>
  <si>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</si>
  <si>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</si>
  <si>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</si>
  <si>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</si>
  <si>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</si>
  <si>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</si>
  <si>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</si>
  <si>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</si>
  <si>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</si>
  <si>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</si>
  <si>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</si>
  <si>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</si>
  <si>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</si>
  <si>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</si>
  <si>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</si>
  <si>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</si>
  <si>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</si>
  <si>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</si>
  <si>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</si>
  <si>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</si>
  <si>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</si>
  <si>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</si>
  <si>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</si>
  <si>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</si>
  <si>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</si>
  <si>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</si>
  <si>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</si>
  <si>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</si>
  <si>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</si>
  <si>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</si>
  <si>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</si>
  <si>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</si>
  <si>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</si>
  <si>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</si>
  <si>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</si>
  <si>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</si>
  <si>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</si>
  <si>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</si>
  <si>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</si>
  <si>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</si>
  <si>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</si>
  <si>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</si>
  <si>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</si>
  <si>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</si>
  <si>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</si>
  <si>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</si>
  <si>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</si>
  <si>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</si>
  <si>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</si>
  <si>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</si>
  <si>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</si>
  <si>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</si>
  <si>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</si>
  <si>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</si>
  <si>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</si>
  <si>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</si>
  <si>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</si>
  <si>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</si>
  <si>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</si>
  <si>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</si>
  <si>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</si>
  <si>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</si>
  <si>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</si>
  <si>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</si>
  <si>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</si>
  <si>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</si>
  <si>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</si>
  <si>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</si>
  <si>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</si>
  <si>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</si>
  <si>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</si>
  <si>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</si>
  <si>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</si>
  <si>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</si>
  <si>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</si>
  <si>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</si>
  <si>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</si>
  <si>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</si>
  <si>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</si>
  <si>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</si>
  <si>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</si>
  <si>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</si>
  <si>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</si>
  <si>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</si>
  <si>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</si>
  <si>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</si>
  <si>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</si>
  <si>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</si>
  <si>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</si>
  <si>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</si>
  <si>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</si>
  <si>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</si>
  <si>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</si>
  <si>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</si>
  <si>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</si>
  <si>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</si>
  <si>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</si>
  <si>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</si>
  <si>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</si>
  <si>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</si>
  <si>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</si>
  <si>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</si>
  <si>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</si>
  <si>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</si>
  <si>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</si>
  <si>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</si>
  <si>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</si>
  <si>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</si>
  <si>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</si>
  <si>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</si>
  <si>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</si>
  <si>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</si>
  <si>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</si>
  <si>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</si>
  <si>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</si>
  <si>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</si>
  <si>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</si>
  <si>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</si>
  <si>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</si>
  <si>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</si>
  <si>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</si>
  <si>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</si>
  <si>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</si>
  <si>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</si>
  <si>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</si>
  <si>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</si>
  <si>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</si>
  <si>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</si>
  <si>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</si>
  <si>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</si>
  <si>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</si>
  <si>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</si>
  <si>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</si>
  <si>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</si>
  <si>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</si>
  <si>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</si>
  <si>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</si>
  <si>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</si>
  <si>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</si>
  <si>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</si>
  <si>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</si>
  <si>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</si>
  <si>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</si>
  <si>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</si>
  <si>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</si>
  <si>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</si>
  <si>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</si>
  <si>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</si>
  <si>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</si>
  <si>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</si>
  <si>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</si>
  <si>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</si>
  <si>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</si>
  <si>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</si>
  <si>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</si>
  <si>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</si>
  <si>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</si>
  <si>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</si>
  <si>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</si>
  <si>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</si>
  <si>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</si>
  <si>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</si>
  <si>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</si>
  <si>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</si>
  <si>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</si>
  <si>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</si>
  <si>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</si>
  <si>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</si>
  <si>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</si>
  <si>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</si>
  <si>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</si>
  <si>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</si>
  <si>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</si>
  <si>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</si>
  <si>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</si>
  <si>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</si>
  <si>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</si>
  <si>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</si>
  <si>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</si>
  <si>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</si>
  <si>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</si>
  <si>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</si>
  <si>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</si>
  <si>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</si>
  <si>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</si>
  <si>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</si>
  <si>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</si>
  <si>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</si>
  <si>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</si>
  <si>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</si>
  <si>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</si>
  <si>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</si>
  <si>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</si>
  <si>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</si>
  <si>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</si>
  <si>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</si>
  <si>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</si>
  <si>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</si>
  <si>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</si>
  <si>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</si>
  <si>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</si>
  <si>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</si>
  <si>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</si>
  <si>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</si>
  <si>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</si>
  <si>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</si>
  <si>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</si>
  <si>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</si>
  <si>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</si>
  <si>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</si>
  <si>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</si>
  <si>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</si>
  <si>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</si>
  <si>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</si>
  <si>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</si>
  <si>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</si>
  <si>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</si>
  <si>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</si>
  <si>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</si>
  <si>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</si>
  <si>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</si>
  <si>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</si>
  <si>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</si>
  <si>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</si>
  <si>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</si>
  <si>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</si>
  <si>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</si>
  <si>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</si>
  <si>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</si>
  <si>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</si>
  <si>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</si>
  <si>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</si>
  <si>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</si>
  <si>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</si>
  <si>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</si>
  <si>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</si>
  <si>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</si>
  <si>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</si>
  <si>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</si>
  <si>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</si>
  <si>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</si>
  <si>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</si>
  <si>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</si>
  <si>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</si>
  <si>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</si>
  <si>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</si>
  <si>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</si>
  <si>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</si>
  <si>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</si>
  <si>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</si>
  <si>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</si>
  <si>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</si>
  <si>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</si>
  <si>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</si>
  <si>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</si>
  <si>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</si>
  <si>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</si>
  <si>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</si>
  <si>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</si>
  <si>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</si>
  <si>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</si>
  <si>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</si>
  <si>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</si>
  <si>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</si>
  <si>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</si>
  <si>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</si>
  <si>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</si>
  <si>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</si>
  <si>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</si>
  <si>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</si>
  <si>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</si>
  <si>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</si>
  <si>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</si>
  <si>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</si>
  <si>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</si>
  <si>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</si>
  <si>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</si>
  <si>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</si>
  <si>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</si>
  <si>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</si>
  <si>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</si>
  <si>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</si>
  <si>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</si>
  <si>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</si>
  <si>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</si>
  <si>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</si>
  <si>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</si>
  <si>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</si>
  <si>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</si>
  <si>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</si>
  <si>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</si>
  <si>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</si>
  <si>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</si>
  <si>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</si>
  <si>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</si>
  <si>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</si>
  <si>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</si>
  <si>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</si>
  <si>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</si>
  <si>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</si>
  <si>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</si>
  <si>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</si>
  <si>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</si>
  <si>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</si>
  <si>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</si>
  <si>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</si>
  <si>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</si>
  <si>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</si>
  <si>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</si>
  <si>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</si>
  <si>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</si>
  <si>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</si>
  <si>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</si>
  <si>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</si>
  <si>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</si>
  <si>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</si>
  <si>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</si>
  <si>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</si>
  <si>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</si>
  <si>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</si>
  <si>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</si>
  <si>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</si>
  <si>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</si>
  <si>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</si>
  <si>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</si>
  <si>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</si>
  <si>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</si>
  <si>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</si>
  <si>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</si>
  <si>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</si>
  <si>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</si>
  <si>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</si>
  <si>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</si>
  <si>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</si>
  <si>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</si>
  <si>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</si>
  <si>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</si>
  <si>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</si>
  <si>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</si>
  <si>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</si>
  <si>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</si>
  <si>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</si>
  <si>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</si>
  <si>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</si>
  <si>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</si>
  <si>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</si>
  <si>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</si>
  <si>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</si>
  <si>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</si>
  <si>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</si>
  <si>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</si>
  <si>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</si>
  <si>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</si>
  <si>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</si>
  <si>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</si>
  <si>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</si>
  <si>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</si>
  <si>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</si>
  <si>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</si>
  <si>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</si>
  <si>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</si>
  <si>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</si>
  <si>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</si>
  <si>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</si>
  <si>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</si>
  <si>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</si>
  <si>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</si>
  <si>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</si>
  <si>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</si>
  <si>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</si>
  <si>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</si>
  <si>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</si>
  <si>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</si>
  <si>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</si>
  <si>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</si>
  <si>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</si>
  <si>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</si>
  <si>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</si>
  <si>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</si>
  <si>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</si>
  <si>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</si>
  <si>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</si>
  <si>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</si>
  <si>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</si>
  <si>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</si>
  <si>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</si>
  <si>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</si>
  <si>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</si>
  <si>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</si>
  <si>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</si>
  <si>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</si>
  <si>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</si>
  <si>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</si>
  <si>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</si>
  <si>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</si>
  <si>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</si>
  <si>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</si>
  <si>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</si>
  <si>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</si>
  <si>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</si>
  <si>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</si>
  <si>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</si>
  <si>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</si>
  <si>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</si>
  <si>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</si>
  <si>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</si>
  <si>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</si>
  <si>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</si>
  <si>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</si>
  <si>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</si>
  <si>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</si>
  <si>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</si>
  <si>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</si>
  <si>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</si>
  <si>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</si>
  <si>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</si>
  <si>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</si>
  <si>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</si>
  <si>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</si>
  <si>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</si>
  <si>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</si>
  <si>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</si>
  <si>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</si>
  <si>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</si>
  <si>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</si>
  <si>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</si>
  <si>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</si>
  <si>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</si>
  <si>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</si>
  <si>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</si>
  <si>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</si>
  <si>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</si>
  <si>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</si>
  <si>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</si>
  <si>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</si>
  <si>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</si>
  <si>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</si>
  <si>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</si>
  <si>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</si>
  <si>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</si>
  <si>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</si>
  <si>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</si>
  <si>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</si>
  <si>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</si>
  <si>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</si>
  <si>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</si>
  <si>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</si>
  <si>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</si>
  <si>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</si>
  <si>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</si>
  <si>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</si>
  <si>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</si>
  <si>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</si>
  <si>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</si>
  <si>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</si>
  <si>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</si>
  <si>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</si>
  <si>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</si>
  <si>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</si>
  <si>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</si>
  <si>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</si>
  <si>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</si>
  <si>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</si>
  <si>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</si>
  <si>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</si>
  <si>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</si>
  <si>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</si>
  <si>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</si>
  <si>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</si>
  <si>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</si>
  <si>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</si>
  <si>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</si>
  <si>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</si>
  <si>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</si>
  <si>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</si>
  <si>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</si>
  <si>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</si>
  <si>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</si>
  <si>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</si>
  <si>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</si>
  <si>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</si>
  <si>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</si>
  <si>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</si>
  <si>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</si>
  <si>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</si>
  <si>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</si>
  <si>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</si>
  <si>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</si>
  <si>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</si>
  <si>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</si>
  <si>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</si>
  <si>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</si>
  <si>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</si>
  <si>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</si>
  <si>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</si>
  <si>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</si>
  <si>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</si>
  <si>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</si>
  <si>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</si>
  <si>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</si>
  <si>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</si>
  <si>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</si>
  <si>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</si>
  <si>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</si>
  <si>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</si>
  <si>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</si>
  <si>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</si>
  <si>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</si>
  <si>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</si>
  <si>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</si>
  <si>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</si>
  <si>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</si>
  <si>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</si>
  <si>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</si>
  <si>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</si>
  <si>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</si>
  <si>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</si>
  <si>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</si>
  <si>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</si>
  <si>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</si>
  <si>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</si>
  <si>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</si>
  <si>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</si>
  <si>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</si>
  <si>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</si>
  <si>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</si>
  <si>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</si>
  <si>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</si>
  <si>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</si>
  <si>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</si>
  <si>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</si>
  <si>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</si>
  <si>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</si>
  <si>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</si>
  <si>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</si>
  <si>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</si>
  <si>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</si>
  <si>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</si>
  <si>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</si>
  <si>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</si>
  <si>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</si>
  <si>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</si>
  <si>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</si>
  <si>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</si>
  <si>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</si>
  <si>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</si>
  <si>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</si>
  <si>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</si>
  <si>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</si>
  <si>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</si>
  <si>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</si>
  <si>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</si>
  <si>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</si>
  <si>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</si>
  <si>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</si>
  <si>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</si>
  <si>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</si>
  <si>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</si>
  <si>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</si>
  <si>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</si>
  <si>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</si>
  <si>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</si>
  <si>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</si>
  <si>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</si>
  <si>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</si>
  <si>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</si>
  <si>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</si>
  <si>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</si>
  <si>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</si>
  <si>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</si>
  <si>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</si>
  <si>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</si>
  <si>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</si>
  <si>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</si>
  <si>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</si>
  <si>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</si>
  <si>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</si>
  <si>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</si>
  <si>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</si>
  <si>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</si>
  <si>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</si>
  <si>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</si>
  <si>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</si>
  <si>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</si>
  <si>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</si>
  <si>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</si>
  <si>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</si>
  <si>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</si>
  <si>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</si>
  <si>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</si>
  <si>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</si>
  <si>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</si>
  <si>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</si>
  <si>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</si>
  <si>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</si>
  <si>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</si>
  <si>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</si>
  <si>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</si>
  <si>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</si>
  <si>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</si>
  <si>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</si>
  <si>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</si>
  <si>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</si>
  <si>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</si>
  <si>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</si>
  <si>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</si>
  <si>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</si>
  <si>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</si>
  <si>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</si>
  <si>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</si>
  <si>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</si>
  <si>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</si>
  <si>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</si>
  <si>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</si>
  <si>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</si>
  <si>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</si>
  <si>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</si>
  <si>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</si>
  <si>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</si>
  <si>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</si>
  <si>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</si>
  <si>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</si>
  <si>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</si>
  <si>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</si>
  <si>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</si>
  <si>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</si>
  <si>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</si>
  <si>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</si>
  <si>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</si>
  <si>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</si>
  <si>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</si>
  <si>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</si>
  <si>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</si>
  <si>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</si>
  <si>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</si>
  <si>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</si>
  <si>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</si>
  <si>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</si>
  <si>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</si>
  <si>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</si>
  <si>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</si>
  <si>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</si>
  <si>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</si>
  <si>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</si>
  <si>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</si>
  <si>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</si>
  <si>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</si>
  <si>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</si>
  <si>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</si>
  <si>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</si>
  <si>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</si>
  <si>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</si>
  <si>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</si>
  <si>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</si>
  <si>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</si>
  <si>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</si>
  <si>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</si>
  <si>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</si>
  <si>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</si>
  <si>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</si>
  <si>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</si>
  <si>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</si>
  <si>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</si>
  <si>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</si>
  <si>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</si>
  <si>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</si>
  <si>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</si>
  <si>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</si>
  <si>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</si>
  <si>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</si>
  <si>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</si>
  <si>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</si>
  <si>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</si>
  <si>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</si>
  <si>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</si>
  <si>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</si>
  <si>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</si>
  <si>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</si>
  <si>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</si>
  <si>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</si>
  <si>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</si>
  <si>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</si>
  <si>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</si>
  <si>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</si>
  <si>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</si>
  <si>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</si>
  <si>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</si>
  <si>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</si>
  <si>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</si>
  <si>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</si>
  <si>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</si>
  <si>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</si>
  <si>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</si>
  <si>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</si>
  <si>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</si>
  <si>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</si>
  <si>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</si>
  <si>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</si>
  <si>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</si>
  <si>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</si>
  <si>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</si>
  <si>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</si>
  <si>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</si>
  <si>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</si>
  <si>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</si>
  <si>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</si>
  <si>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</si>
  <si>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</si>
  <si>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</si>
  <si>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</si>
  <si>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</si>
  <si>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</si>
  <si>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</si>
  <si>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</si>
  <si>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</si>
  <si>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</si>
  <si>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</si>
  <si>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</si>
  <si>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</si>
  <si>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</si>
  <si>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</si>
  <si>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</si>
  <si>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</si>
  <si>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</si>
  <si>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</si>
  <si>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</si>
  <si>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</si>
  <si>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</si>
  <si>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</si>
  <si>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</si>
  <si>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</si>
  <si>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</si>
  <si>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</si>
  <si>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</si>
  <si>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</si>
  <si>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</si>
  <si>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</si>
  <si>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</si>
  <si>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</si>
  <si>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</si>
  <si>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</si>
  <si>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</si>
  <si>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</si>
  <si>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</si>
  <si>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</si>
  <si>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</si>
  <si>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</si>
  <si>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</si>
  <si>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</si>
  <si>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</si>
  <si>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</si>
  <si>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</si>
  <si>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</si>
  <si>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</si>
  <si>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</si>
  <si>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</si>
  <si>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</si>
  <si>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</si>
  <si>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</si>
  <si>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</si>
  <si>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</si>
  <si>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</si>
  <si>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</si>
  <si>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</si>
  <si>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</si>
  <si>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</si>
  <si>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</si>
  <si>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</si>
  <si>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</si>
  <si>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</si>
  <si>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</si>
  <si>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</si>
  <si>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</si>
  <si>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</si>
  <si>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</si>
  <si>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</si>
  <si>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</si>
  <si>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</si>
  <si>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</si>
  <si>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</si>
  <si>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</si>
  <si>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</si>
  <si>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</si>
  <si>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</si>
  <si>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</si>
  <si>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</si>
  <si>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</si>
  <si>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</si>
  <si>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</si>
  <si>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</si>
  <si>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</si>
  <si>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</si>
  <si>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</si>
  <si>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</si>
  <si>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</si>
  <si>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</si>
  <si>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</si>
  <si>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</si>
  <si>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</si>
  <si>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</si>
  <si>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</si>
  <si>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</si>
  <si>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</si>
  <si>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</si>
  <si>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</si>
  <si>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</si>
  <si>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</si>
  <si>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</si>
  <si>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</si>
  <si>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</si>
  <si>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</si>
  <si>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</si>
  <si>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</si>
  <si>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</si>
  <si>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</si>
  <si>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</si>
  <si>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</si>
  <si>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</si>
  <si>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</si>
  <si>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</si>
  <si>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</si>
  <si>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</si>
  <si>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</si>
  <si>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</si>
  <si>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</si>
  <si>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</si>
  <si>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</si>
  <si>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</si>
  <si>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</si>
  <si>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</si>
  <si>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</si>
  <si>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</si>
  <si>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</si>
  <si>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</si>
  <si>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</si>
  <si>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</si>
  <si>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</si>
  <si>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</si>
  <si>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</si>
  <si>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</si>
  <si>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</si>
  <si>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</si>
  <si>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</si>
  <si>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</si>
  <si>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</si>
  <si>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</si>
  <si>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</si>
  <si>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</si>
  <si>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</si>
  <si>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</si>
  <si>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</si>
  <si>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</si>
  <si>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</si>
  <si>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</si>
  <si>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</si>
  <si>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</si>
  <si>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</si>
  <si>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</si>
  <si>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</si>
  <si>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</si>
  <si>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</si>
  <si>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</si>
  <si>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</si>
  <si>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</si>
  <si>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</si>
  <si>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</si>
  <si>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</si>
  <si>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</si>
  <si>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</si>
  <si>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</si>
  <si>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</si>
  <si>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</si>
  <si>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</si>
  <si>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</si>
  <si>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</si>
  <si>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</si>
  <si>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</si>
  <si>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</si>
  <si>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</si>
  <si>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</si>
  <si>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</si>
  <si>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</si>
  <si>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</si>
  <si>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</si>
  <si>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</si>
  <si>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</si>
  <si>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</si>
  <si>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</si>
  <si>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</si>
  <si>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</si>
  <si>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</si>
  <si>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</si>
  <si>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</si>
  <si>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</si>
  <si>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</si>
  <si>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</si>
  <si>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</si>
  <si>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</si>
  <si>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</si>
  <si>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</si>
  <si>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</si>
  <si>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</si>
  <si>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</si>
  <si>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</si>
  <si>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</si>
  <si>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</si>
  <si>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</si>
  <si>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</si>
  <si>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</si>
  <si>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</si>
  <si>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</si>
  <si>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</si>
  <si>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</si>
  <si>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</si>
  <si>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</si>
  <si>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</si>
  <si>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</si>
  <si>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</si>
  <si>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</si>
  <si>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</si>
  <si>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</si>
  <si>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</si>
  <si>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</si>
  <si>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</si>
  <si>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</si>
  <si>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</si>
  <si>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</si>
  <si>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</si>
  <si>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</si>
  <si>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</si>
  <si>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</si>
  <si>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</si>
  <si>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</si>
  <si>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</si>
  <si>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</si>
  <si>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</si>
  <si>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</si>
  <si>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</si>
  <si>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</si>
  <si>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</si>
  <si>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</si>
  <si>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</si>
  <si>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</si>
  <si>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</si>
  <si>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</si>
  <si>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</si>
  <si>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</si>
  <si>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</si>
  <si>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</si>
  <si>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</si>
  <si>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</si>
  <si>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</si>
  <si>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</si>
  <si>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</si>
  <si>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</si>
  <si>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</si>
  <si>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</si>
  <si>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</si>
  <si>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</si>
  <si>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</si>
  <si>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</si>
  <si>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</si>
  <si>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</si>
  <si>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</si>
  <si>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</si>
  <si>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</si>
  <si>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</si>
  <si>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</si>
  <si>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</si>
  <si>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</si>
  <si>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</si>
  <si>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</si>
  <si>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</si>
  <si>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</si>
  <si>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</si>
  <si>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</si>
  <si>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</si>
  <si>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</si>
  <si>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</si>
  <si>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</si>
  <si>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</si>
  <si>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</si>
  <si>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</si>
  <si>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</si>
  <si>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</si>
  <si>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</si>
  <si>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</si>
  <si>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</si>
  <si>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</si>
  <si>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</si>
  <si>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</si>
  <si>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</si>
  <si>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</si>
  <si>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</si>
  <si>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</si>
  <si>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</si>
  <si>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</si>
  <si>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</si>
  <si>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</si>
  <si>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</si>
  <si>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</si>
  <si>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</si>
  <si>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</si>
  <si>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</si>
  <si>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</si>
  <si>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</si>
  <si>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</si>
  <si>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</si>
  <si>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</si>
  <si>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</si>
  <si>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</si>
  <si>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</si>
  <si>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</si>
  <si>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</si>
  <si>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</si>
  <si>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</si>
  <si>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</si>
  <si>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</si>
  <si>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</si>
  <si>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</si>
  <si>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</si>
  <si>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</si>
  <si>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</si>
  <si>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</si>
  <si>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</si>
  <si>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</si>
  <si>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</si>
  <si>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</si>
  <si>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</si>
  <si>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</si>
  <si>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</si>
  <si>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</si>
  <si>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</si>
  <si>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</si>
  <si>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</si>
  <si>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</si>
  <si>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</si>
  <si>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</si>
  <si>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</si>
  <si>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</si>
  <si>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</si>
  <si>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</si>
  <si>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</si>
  <si>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</si>
  <si>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</si>
  <si>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</si>
  <si>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</si>
  <si>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</si>
  <si>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</si>
  <si>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</si>
  <si>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</si>
  <si>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</si>
  <si>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</si>
  <si>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</si>
  <si>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</si>
  <si>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</si>
  <si>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</si>
  <si>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</si>
  <si>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</si>
  <si>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</si>
  <si>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</si>
  <si>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</si>
  <si>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</si>
  <si>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</si>
  <si>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</si>
  <si>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</si>
  <si>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</si>
  <si>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</si>
  <si>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</si>
  <si>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</si>
  <si>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</si>
  <si>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</si>
  <si>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</si>
  <si>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</si>
  <si>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</si>
  <si>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</si>
  <si>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</si>
  <si>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</si>
  <si>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</si>
  <si>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</si>
  <si>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</si>
  <si>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</si>
  <si>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</si>
  <si>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</si>
  <si>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</si>
  <si>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</si>
  <si>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</si>
  <si>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</si>
  <si>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</si>
  <si>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</si>
  <si>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</si>
  <si>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</si>
  <si>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</si>
  <si>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</si>
  <si>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</si>
  <si>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</si>
  <si>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</si>
  <si>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</si>
  <si>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</si>
  <si>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</si>
  <si>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</si>
  <si>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</si>
  <si>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</si>
  <si>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</si>
  <si>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</si>
  <si>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</si>
  <si>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</si>
  <si>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</si>
  <si>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</si>
  <si>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</si>
  <si>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</si>
  <si>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</si>
  <si>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</si>
  <si>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</si>
  <si>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</si>
  <si>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</si>
  <si>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</si>
  <si>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</si>
  <si>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</si>
  <si>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</si>
  <si>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</si>
  <si>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</si>
  <si>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</si>
  <si>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</si>
  <si>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</si>
  <si>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</si>
  <si>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</si>
  <si>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</si>
  <si>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</si>
  <si>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</si>
  <si>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</si>
  <si>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</si>
  <si>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</si>
  <si>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</si>
  <si>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</si>
  <si>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</si>
  <si>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</si>
  <si>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</si>
  <si>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</si>
  <si>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</si>
  <si>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</si>
  <si>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</si>
  <si>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</si>
  <si>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</si>
  <si>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</si>
  <si>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</si>
  <si>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</si>
  <si>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</si>
  <si>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</si>
  <si>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</si>
  <si>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</si>
  <si>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</si>
  <si>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</si>
  <si>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</si>
  <si>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</si>
  <si>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</si>
  <si>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</si>
  <si>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</si>
  <si>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</si>
  <si>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</si>
  <si>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</si>
  <si>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</si>
  <si>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</si>
  <si>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</si>
  <si>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</si>
  <si>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</si>
  <si>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</si>
  <si>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</si>
  <si>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</si>
  <si>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</si>
  <si>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</si>
  <si>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</si>
  <si>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</si>
  <si>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</si>
  <si>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</si>
  <si>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</si>
  <si>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</si>
  <si>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</si>
  <si>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</si>
  <si>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</si>
  <si>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</si>
  <si>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</si>
  <si>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</si>
  <si>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</si>
  <si>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</si>
  <si>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</si>
  <si>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</si>
  <si>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</si>
  <si>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</si>
  <si>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</si>
  <si>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</si>
  <si>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</si>
  <si>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</si>
  <si>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</si>
  <si>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</si>
  <si>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</si>
  <si>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</si>
  <si>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</si>
  <si>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</si>
  <si>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</si>
  <si>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</si>
  <si>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</si>
  <si>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</si>
  <si>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</si>
  <si>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</si>
  <si>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</si>
  <si>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</si>
  <si>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</si>
  <si>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</si>
  <si>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</si>
  <si>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</si>
  <si>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</si>
  <si>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</si>
  <si>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</si>
  <si>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</si>
  <si>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</si>
  <si>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</si>
  <si>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</si>
  <si>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</si>
  <si>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</si>
  <si>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</si>
  <si>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</si>
  <si>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</si>
  <si>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</si>
  <si>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</si>
  <si>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</si>
  <si>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</si>
  <si>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</si>
  <si>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</si>
  <si>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</si>
  <si>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</si>
  <si>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</si>
  <si>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</si>
  <si>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</si>
  <si>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</si>
  <si>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</si>
  <si>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</si>
  <si>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</si>
  <si>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</si>
  <si>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</si>
  <si>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</si>
  <si>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</si>
  <si>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</si>
  <si>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</si>
  <si>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</si>
  <si>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</si>
  <si>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</si>
  <si>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</si>
  <si>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</si>
  <si>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</si>
  <si>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</si>
  <si>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</si>
  <si>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</si>
  <si>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</si>
  <si>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</si>
  <si>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</si>
  <si>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</si>
  <si>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</si>
  <si>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</si>
  <si>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</si>
  <si>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</si>
  <si>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</si>
  <si>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</si>
  <si>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</si>
  <si>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</si>
  <si>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</si>
  <si>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</si>
  <si>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</si>
  <si>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</si>
  <si>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</si>
  <si>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</si>
  <si>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</si>
  <si>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</si>
  <si>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</si>
  <si>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</si>
  <si>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</si>
  <si>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</si>
  <si>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</si>
  <si>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</si>
  <si>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</si>
  <si>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</si>
  <si>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</si>
  <si>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</si>
  <si>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</si>
  <si>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</si>
  <si>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</si>
  <si>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</si>
  <si>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</si>
  <si>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</si>
  <si>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</si>
  <si>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</si>
  <si>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</si>
  <si>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</si>
  <si>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</si>
  <si>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</si>
  <si>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</si>
  <si>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</si>
  <si>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</si>
  <si>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</si>
  <si>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</si>
  <si>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</si>
  <si>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</si>
  <si>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</si>
  <si>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</si>
  <si>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</si>
  <si>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</si>
  <si>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</si>
  <si>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</si>
  <si>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</si>
  <si>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</si>
  <si>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</si>
  <si>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</si>
  <si>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</si>
  <si>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</si>
  <si>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</si>
  <si>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</si>
  <si>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</si>
  <si>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</si>
  <si>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</si>
  <si>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</si>
  <si>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</si>
  <si>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</si>
  <si>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</si>
  <si>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</si>
  <si>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</si>
  <si>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</si>
  <si>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</si>
  <si>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</si>
  <si>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</si>
  <si>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</si>
  <si>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</si>
  <si>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</si>
  <si>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</si>
  <si>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</si>
  <si>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</si>
  <si>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</si>
  <si>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</si>
  <si>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</si>
  <si>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</si>
  <si>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</si>
  <si>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</si>
  <si>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</si>
  <si>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</si>
  <si>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</si>
  <si>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</si>
  <si>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</si>
  <si>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</si>
  <si>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</si>
  <si>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</si>
  <si>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</si>
  <si>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</si>
  <si>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</si>
  <si>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</si>
  <si>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</si>
  <si>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</si>
  <si>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</si>
  <si>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</si>
  <si>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</si>
  <si>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</si>
  <si>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</si>
  <si>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</si>
  <si>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</si>
  <si>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</si>
  <si>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</si>
  <si>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</si>
  <si>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</si>
  <si>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</si>
  <si>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</si>
  <si>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</si>
  <si>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</si>
  <si>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</si>
  <si>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</si>
  <si>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</si>
  <si>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</si>
  <si>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</si>
  <si>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</si>
  <si>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</si>
  <si>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</si>
  <si>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</si>
  <si>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</si>
  <si>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</si>
  <si>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</si>
  <si>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</si>
  <si>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</si>
  <si>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</si>
  <si>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</si>
  <si>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</si>
  <si>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</si>
  <si>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</si>
  <si>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</si>
  <si>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</si>
  <si>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</si>
  <si>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</si>
  <si>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</si>
  <si>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</si>
  <si>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</si>
  <si>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</si>
  <si>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</si>
  <si>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</si>
  <si>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</si>
  <si>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</si>
  <si>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</si>
  <si>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</si>
  <si>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</si>
  <si>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</si>
  <si>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</si>
  <si>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</si>
  <si>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</si>
  <si>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</si>
  <si>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</si>
  <si>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</si>
  <si>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</si>
  <si>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</si>
  <si>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</si>
  <si>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</si>
  <si>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</si>
  <si>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</si>
  <si>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</si>
  <si>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</si>
  <si>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</si>
  <si>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</si>
  <si>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</si>
  <si>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</si>
  <si>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</si>
  <si>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</si>
  <si>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</si>
  <si>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</si>
  <si>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</si>
  <si>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</si>
  <si>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</si>
  <si>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</si>
  <si>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</si>
  <si>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</si>
  <si>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</si>
  <si>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</si>
  <si>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</si>
  <si>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</si>
  <si>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</si>
  <si>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</si>
  <si>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</si>
  <si>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</si>
  <si>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</si>
  <si>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</si>
  <si>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</si>
  <si>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</si>
  <si>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</si>
  <si>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</si>
  <si>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</si>
  <si>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</si>
  <si>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</si>
  <si>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</si>
  <si>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</si>
  <si>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</si>
  <si>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</si>
  <si>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</si>
  <si>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</si>
  <si>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</si>
  <si>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</si>
  <si>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</si>
  <si>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</si>
  <si>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</si>
  <si>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</si>
  <si>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</si>
  <si>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</si>
  <si>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</si>
  <si>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</si>
  <si>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</si>
  <si>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</si>
  <si>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</si>
  <si>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</si>
  <si>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</si>
  <si>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</si>
  <si>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</si>
  <si>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</si>
  <si>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</si>
  <si>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</si>
  <si>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</si>
  <si>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</si>
  <si>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</si>
  <si>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</si>
  <si>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</si>
  <si>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</si>
  <si>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</si>
  <si>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</si>
  <si>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</si>
  <si>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</si>
  <si>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</si>
  <si>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</si>
  <si>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</si>
  <si>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</si>
  <si>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</si>
  <si>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</si>
  <si>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</si>
  <si>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</si>
  <si>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</si>
  <si>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</si>
  <si>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</si>
  <si>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</si>
  <si>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</si>
  <si>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</si>
  <si>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</si>
  <si>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</si>
  <si>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</si>
  <si>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</si>
  <si>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</si>
  <si>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</si>
  <si>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</si>
  <si>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</si>
  <si>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</si>
  <si>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</si>
  <si>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</si>
  <si>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</si>
  <si>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</si>
  <si>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</si>
  <si>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</si>
  <si>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</si>
  <si>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</si>
  <si>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</si>
  <si>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</si>
  <si>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</si>
  <si>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</si>
  <si>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</si>
  <si>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</si>
  <si>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</si>
  <si>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</si>
  <si>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</si>
  <si>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</si>
  <si>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</si>
  <si>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</si>
  <si>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</si>
  <si>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</si>
  <si>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</si>
  <si>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</si>
  <si>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</si>
  <si>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</si>
  <si>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</si>
  <si>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</si>
  <si>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</si>
  <si>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</si>
  <si>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</si>
  <si>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</si>
  <si>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</si>
  <si>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</si>
  <si>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</si>
  <si>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</si>
  <si>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</si>
  <si>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</si>
  <si>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</si>
  <si>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</si>
  <si>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</si>
  <si>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</si>
  <si>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</si>
  <si>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</si>
  <si>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</si>
  <si>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</si>
  <si>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</si>
  <si>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</si>
  <si>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</si>
  <si>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</si>
  <si>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</si>
  <si>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</si>
  <si>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</si>
  <si>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</si>
  <si>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</si>
  <si>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</si>
  <si>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</si>
  <si>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</si>
  <si>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</si>
  <si>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</si>
  <si>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</si>
  <si>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</si>
  <si>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</si>
  <si>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</si>
  <si>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</si>
  <si>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</si>
  <si>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</si>
  <si>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</si>
  <si>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</si>
  <si>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</si>
  <si>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</si>
  <si>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</si>
  <si>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</si>
  <si>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</si>
  <si>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</si>
  <si>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</si>
  <si>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</si>
  <si>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</si>
  <si>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</si>
  <si>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</si>
  <si>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</si>
  <si>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</si>
  <si>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</si>
  <si>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</si>
  <si>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</si>
  <si>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</si>
  <si>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</si>
  <si>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</si>
  <si>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</si>
  <si>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</si>
  <si>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</si>
  <si>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</si>
  <si>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</si>
  <si>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</si>
  <si>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</si>
  <si>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</si>
  <si>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</si>
  <si>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</si>
  <si>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</si>
  <si>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</si>
  <si>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</si>
  <si>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</si>
  <si>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</si>
  <si>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</si>
  <si>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</si>
  <si>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</si>
  <si>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</si>
  <si>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</si>
  <si>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</si>
  <si>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</si>
  <si>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</si>
  <si>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</si>
  <si>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</si>
  <si>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</si>
  <si>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</si>
  <si>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</si>
  <si>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</si>
  <si>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</si>
  <si>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</si>
  <si>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</si>
  <si>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</si>
  <si>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</si>
  <si>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</si>
  <si>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</si>
  <si>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</si>
  <si>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</si>
  <si>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</si>
  <si>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</si>
  <si>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</si>
  <si>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</si>
  <si>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</si>
  <si>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</si>
  <si>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</si>
  <si>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</si>
  <si>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</si>
  <si>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</si>
  <si>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</si>
  <si>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</si>
  <si>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</si>
  <si>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</si>
  <si>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</si>
  <si>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</si>
  <si>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</si>
  <si>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</si>
  <si>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</si>
  <si>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</si>
  <si>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</si>
  <si>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</si>
  <si>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</si>
  <si>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</si>
  <si>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</si>
  <si>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</si>
  <si>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</si>
  <si>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</si>
  <si>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</si>
  <si>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</si>
  <si>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</si>
  <si>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</si>
  <si>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</si>
  <si>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</si>
  <si>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</si>
  <si>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</si>
  <si>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</si>
  <si>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</si>
  <si>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</si>
  <si>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</si>
  <si>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</si>
  <si>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</si>
  <si>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</si>
  <si>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</si>
  <si>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</si>
  <si>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</si>
  <si>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</si>
  <si>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</si>
  <si>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</si>
  <si>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</si>
  <si>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</si>
  <si>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</si>
  <si>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</si>
  <si>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</si>
  <si>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</si>
  <si>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</si>
  <si>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</si>
  <si>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</si>
  <si>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</si>
  <si>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</si>
  <si>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</si>
  <si>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</si>
  <si>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</si>
  <si>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</si>
  <si>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</si>
  <si>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</si>
  <si>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</si>
  <si>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</si>
  <si>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</si>
  <si>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</si>
  <si>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</si>
  <si>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</si>
  <si>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</si>
  <si>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</si>
  <si>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</si>
  <si>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</si>
  <si>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</si>
  <si>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</si>
  <si>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</si>
  <si>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</si>
  <si>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</si>
  <si>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</si>
  <si>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</si>
  <si>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</si>
  <si>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</si>
  <si>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</si>
  <si>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</si>
  <si>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</si>
  <si>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</si>
  <si>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</si>
  <si>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</si>
  <si>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</si>
  <si>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</si>
  <si>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</si>
  <si>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</si>
  <si>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</si>
  <si>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</si>
  <si>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</si>
  <si>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</si>
  <si>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</si>
  <si>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</si>
  <si>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</si>
  <si>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</si>
  <si>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</si>
  <si>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</si>
  <si>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</si>
  <si>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</si>
  <si>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</si>
  <si>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</si>
  <si>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</si>
  <si>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</si>
  <si>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</si>
  <si>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</si>
  <si>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</si>
  <si>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</si>
  <si>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</si>
  <si>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</si>
  <si>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</si>
  <si>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</si>
  <si>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</si>
  <si>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</si>
  <si>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</si>
  <si>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</si>
  <si>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</si>
  <si>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</si>
  <si>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</si>
  <si>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</si>
  <si>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</si>
  <si>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</si>
  <si>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</si>
  <si>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</si>
  <si>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</si>
  <si>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</si>
  <si>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</si>
  <si>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</si>
  <si>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</si>
  <si>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</si>
  <si>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</si>
  <si>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</si>
  <si>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</si>
  <si>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</si>
  <si>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</si>
  <si>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</si>
  <si>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</si>
  <si>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</si>
  <si>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</si>
  <si>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</si>
  <si>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</si>
  <si>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</si>
  <si>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</si>
  <si>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</si>
  <si>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</si>
  <si>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</si>
  <si>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</si>
  <si>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</si>
  <si>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</si>
  <si>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</si>
  <si>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</si>
  <si>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</si>
  <si>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</si>
  <si>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</si>
  <si>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</si>
  <si>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</si>
  <si>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</si>
  <si>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</si>
  <si>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</si>
  <si>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</si>
  <si>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</si>
  <si>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</si>
  <si>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</si>
  <si>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</si>
  <si>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</si>
  <si>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</si>
  <si>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</si>
  <si>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</si>
  <si>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</si>
  <si>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</si>
  <si>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</si>
  <si>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</si>
  <si>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</si>
  <si>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</si>
  <si>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</si>
  <si>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</si>
  <si>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</si>
  <si>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</si>
  <si>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</si>
  <si>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</si>
  <si>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</si>
  <si>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</si>
  <si>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</si>
  <si>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</si>
  <si>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</si>
  <si>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</si>
  <si>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</si>
  <si>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</si>
  <si>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</si>
  <si>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</si>
  <si>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</si>
  <si>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</si>
  <si>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</si>
  <si>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</si>
  <si>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</si>
  <si>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</si>
  <si>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</si>
  <si>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</si>
  <si>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</si>
  <si>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</si>
  <si>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</si>
  <si>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</si>
  <si>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</si>
  <si>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</si>
  <si>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</si>
  <si>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</si>
  <si>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</si>
  <si>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</si>
  <si>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</si>
  <si>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</si>
  <si>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</si>
  <si>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</si>
  <si>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</si>
  <si>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</si>
  <si>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</si>
  <si>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</si>
  <si>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</si>
  <si>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</si>
  <si>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</si>
  <si>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</si>
  <si>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</si>
  <si>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</si>
  <si>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</si>
  <si>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</si>
  <si>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</si>
  <si>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</si>
  <si>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</si>
  <si>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</si>
  <si>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</si>
  <si>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</si>
  <si>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</si>
  <si>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</si>
  <si>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</si>
  <si>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</si>
  <si>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</si>
  <si>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</si>
  <si>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</si>
  <si>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</si>
  <si>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</si>
  <si>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</si>
  <si>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</si>
  <si>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</si>
  <si>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</si>
  <si>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</si>
  <si>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</si>
  <si>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</si>
  <si>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</si>
  <si>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</si>
  <si>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</si>
  <si>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</si>
  <si>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</si>
  <si>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</si>
  <si>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</si>
  <si>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</si>
  <si>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</si>
  <si>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</si>
  <si>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</si>
  <si>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</si>
  <si>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</si>
  <si>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</si>
  <si>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</si>
  <si>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</si>
  <si>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</si>
  <si>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</si>
  <si>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</si>
  <si>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</si>
  <si>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</si>
  <si>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</si>
  <si>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</si>
  <si>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</si>
  <si>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</si>
  <si>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</si>
  <si>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</si>
  <si>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</si>
  <si>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</si>
  <si>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</si>
  <si>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</si>
  <si>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</si>
  <si>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</si>
  <si>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</si>
  <si>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</si>
  <si>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</si>
  <si>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</si>
  <si>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</si>
  <si>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</si>
  <si>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</si>
  <si>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</si>
  <si>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</si>
  <si>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</si>
  <si>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</si>
  <si>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</si>
  <si>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</si>
  <si>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</si>
  <si>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</si>
  <si>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</si>
  <si>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</si>
  <si>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</si>
  <si>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</si>
  <si>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</si>
  <si>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</si>
  <si>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</si>
  <si>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</si>
  <si>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</si>
  <si>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</si>
  <si>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</si>
  <si>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</si>
  <si>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</si>
  <si>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</si>
  <si>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</si>
  <si>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</si>
  <si>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</si>
  <si>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</si>
  <si>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</si>
  <si>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</si>
  <si>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</si>
  <si>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</si>
  <si>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</si>
  <si>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</si>
  <si>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</si>
  <si>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</si>
  <si>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</si>
  <si>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</si>
  <si>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</si>
  <si>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</si>
  <si>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</si>
  <si>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</si>
  <si>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</si>
  <si>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</si>
  <si>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</si>
  <si>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</si>
  <si>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</si>
  <si>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</si>
  <si>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</si>
  <si>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</si>
  <si>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</si>
  <si>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</si>
  <si>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</si>
  <si>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</si>
  <si>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</si>
  <si>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</si>
  <si>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</si>
  <si>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</si>
  <si>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</si>
  <si>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</si>
  <si>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</si>
  <si>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</si>
  <si>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</si>
  <si>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</si>
  <si>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</si>
  <si>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</si>
  <si>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</si>
  <si>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</si>
  <si>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</si>
  <si>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</si>
  <si>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</si>
  <si>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</si>
  <si>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</si>
  <si>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</si>
  <si>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</si>
  <si>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</si>
  <si>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</si>
  <si>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</si>
  <si>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</si>
  <si>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</si>
  <si>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</si>
  <si>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</si>
  <si>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</si>
  <si>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</si>
  <si>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</si>
  <si>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</si>
  <si>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</si>
  <si>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</si>
  <si>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</si>
  <si>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</si>
  <si>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</si>
  <si>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</si>
  <si>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</si>
  <si>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</si>
  <si>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</si>
  <si>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</si>
  <si>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</si>
  <si>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</si>
  <si>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</si>
  <si>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</si>
  <si>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</si>
  <si>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</si>
  <si>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</si>
  <si>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</si>
  <si>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</si>
  <si>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</si>
  <si>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</si>
  <si>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</si>
  <si>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</si>
  <si>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</si>
  <si>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</si>
  <si>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</si>
  <si>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</si>
  <si>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</si>
  <si>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</si>
  <si>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</si>
  <si>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</si>
  <si>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</si>
  <si>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</si>
  <si>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</si>
  <si>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</si>
  <si>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</si>
  <si>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</si>
  <si>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</si>
  <si>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</si>
  <si>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</si>
  <si>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</si>
  <si>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</si>
  <si>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</si>
  <si>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</si>
  <si>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</si>
  <si>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</si>
  <si>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</si>
  <si>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</si>
  <si>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</si>
  <si>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</si>
  <si>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</si>
  <si>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</si>
  <si>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</si>
  <si>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</si>
  <si>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</si>
  <si>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</si>
  <si>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</si>
  <si>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</si>
  <si>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</si>
  <si>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</si>
  <si>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</si>
  <si>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</si>
  <si>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</si>
  <si>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</si>
  <si>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</si>
  <si>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</si>
  <si>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</si>
  <si>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</si>
  <si>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</si>
  <si>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</si>
  <si>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</si>
  <si>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</si>
  <si>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</si>
  <si>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</si>
  <si>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</si>
  <si>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</si>
  <si>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</si>
  <si>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</si>
  <si>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</si>
  <si>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</si>
  <si>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</si>
  <si>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</si>
  <si>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</si>
  <si>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</si>
  <si>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</si>
  <si>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</si>
  <si>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</si>
  <si>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</si>
  <si>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</si>
  <si>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</si>
  <si>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</si>
  <si>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</si>
  <si>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</si>
  <si>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</si>
  <si>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</si>
  <si>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</si>
  <si>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</si>
  <si>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</si>
  <si>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</si>
  <si>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</si>
  <si>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</si>
  <si>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</si>
  <si>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</si>
  <si>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</si>
  <si>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</si>
  <si>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</si>
  <si>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</si>
  <si>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</si>
  <si>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</si>
  <si>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</si>
  <si>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</si>
  <si>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</si>
  <si>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</si>
  <si>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</si>
  <si>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</si>
  <si>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</si>
  <si>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</si>
  <si>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</si>
  <si>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</si>
  <si>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</si>
  <si>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</si>
  <si>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</si>
  <si>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</si>
  <si>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</si>
  <si>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</si>
  <si>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</si>
  <si>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</si>
  <si>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</si>
  <si>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</si>
  <si>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</si>
  <si>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</si>
  <si>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</si>
  <si>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</si>
  <si>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</si>
  <si>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</si>
  <si>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</si>
  <si>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</si>
  <si>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</si>
  <si>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</si>
  <si>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</si>
  <si>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</si>
  <si>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</si>
  <si>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</si>
  <si>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</si>
  <si>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</si>
  <si>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</si>
  <si>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</si>
  <si>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</si>
  <si>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</si>
  <si>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</si>
  <si>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</si>
  <si>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</si>
  <si>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</si>
  <si>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</si>
  <si>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</si>
  <si>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</si>
  <si>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</si>
  <si>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</si>
  <si>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</si>
  <si>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</si>
  <si>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</si>
  <si>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</si>
  <si>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</si>
  <si>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</si>
  <si>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</si>
  <si>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</si>
  <si>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</si>
  <si>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</si>
  <si>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</si>
  <si>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</si>
  <si>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</si>
  <si>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</si>
  <si>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</si>
  <si>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</si>
  <si>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</si>
  <si>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</si>
  <si>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</si>
  <si>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</si>
  <si>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</si>
  <si>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</si>
  <si>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</si>
  <si>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</si>
  <si>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</si>
  <si>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</si>
  <si>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</si>
  <si>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</si>
  <si>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</si>
  <si>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</si>
  <si>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</si>
  <si>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</si>
  <si>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</si>
  <si>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</si>
  <si>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</si>
  <si>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</si>
  <si>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</si>
  <si>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</si>
  <si>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</si>
  <si>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</si>
  <si>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</si>
  <si>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</si>
  <si>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</si>
  <si>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</si>
  <si>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</si>
  <si>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</si>
  <si>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</si>
  <si>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</si>
  <si>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</si>
  <si>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</si>
  <si>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</si>
  <si>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</si>
  <si>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</si>
  <si>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</si>
  <si>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</si>
  <si>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</si>
  <si>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</si>
  <si>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</si>
  <si>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</si>
  <si>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</si>
  <si>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</si>
  <si>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</si>
  <si>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</si>
  <si>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</si>
  <si>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</si>
  <si>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</si>
  <si>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</si>
  <si>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</si>
  <si>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</si>
  <si>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</si>
  <si>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</si>
  <si>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</si>
  <si>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</si>
  <si>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</si>
  <si>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</si>
  <si>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</si>
  <si>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</si>
  <si>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</si>
  <si>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</si>
  <si>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</si>
  <si>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</si>
  <si>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</si>
  <si>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</si>
  <si>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</si>
  <si>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</si>
  <si>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</si>
  <si>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</si>
  <si>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</si>
  <si>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</si>
  <si>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</si>
  <si>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</si>
  <si>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</si>
  <si>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</si>
  <si>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</si>
  <si>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</si>
  <si>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</si>
  <si>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</si>
  <si>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</si>
  <si>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</si>
  <si>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</si>
  <si>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</si>
  <si>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</si>
  <si>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</si>
  <si>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</si>
  <si>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</si>
  <si>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</si>
  <si>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</si>
  <si>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</si>
  <si>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</si>
  <si>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</si>
  <si>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</si>
  <si>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</si>
  <si>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</si>
  <si>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</si>
  <si>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</si>
  <si>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</si>
  <si>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</si>
  <si>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</si>
  <si>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</si>
  <si>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</si>
  <si>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</si>
  <si>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</si>
  <si>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</si>
  <si>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</si>
  <si>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</si>
  <si>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</si>
  <si>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</si>
  <si>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</si>
  <si>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</si>
  <si>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</si>
  <si>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</si>
  <si>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</si>
  <si>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</si>
  <si>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</si>
  <si>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</si>
  <si>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</si>
  <si>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</si>
  <si>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</si>
  <si>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</si>
  <si>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</si>
  <si>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</si>
  <si>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</si>
  <si>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</si>
  <si>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</si>
  <si>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</si>
  <si>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</si>
  <si>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</si>
  <si>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</si>
  <si>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</si>
  <si>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</si>
  <si>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</si>
  <si>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</si>
  <si>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</si>
  <si>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</si>
  <si>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</si>
  <si>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</si>
  <si>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</si>
  <si>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</si>
  <si>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</si>
  <si>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</si>
  <si>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</si>
  <si>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</si>
  <si>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</si>
  <si>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</si>
  <si>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</si>
  <si>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</si>
  <si>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</si>
  <si>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</si>
  <si>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</si>
  <si>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</si>
  <si>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</si>
  <si>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</si>
  <si>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</si>
  <si>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</si>
  <si>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</si>
  <si>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</si>
  <si>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</si>
  <si>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</si>
  <si>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</si>
  <si>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</si>
  <si>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</si>
  <si>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</si>
  <si>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</si>
  <si>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</si>
  <si>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</si>
  <si>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</si>
  <si>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</si>
  <si>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</si>
  <si>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</si>
  <si>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</si>
  <si>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</si>
  <si>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</si>
  <si>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</si>
  <si>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</si>
  <si>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</si>
  <si>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</si>
  <si>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</si>
  <si>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</si>
  <si>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</si>
  <si>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</si>
  <si>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</si>
  <si>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</si>
  <si>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</si>
  <si>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</si>
  <si>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</si>
  <si>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</si>
  <si>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</si>
  <si>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</si>
  <si>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</si>
  <si>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</si>
  <si>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</si>
  <si>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</si>
  <si>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</si>
  <si>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</si>
  <si>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</si>
  <si>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</si>
  <si>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</si>
  <si>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</si>
  <si>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</si>
  <si>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</si>
  <si>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</si>
  <si>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</si>
  <si>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</si>
  <si>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</si>
  <si>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</si>
  <si>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</si>
  <si>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</si>
  <si>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</si>
  <si>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</si>
  <si>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</si>
  <si>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</si>
  <si>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</si>
  <si>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</si>
  <si>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</si>
  <si>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</si>
  <si>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</si>
  <si>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</si>
  <si>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</si>
  <si>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</si>
  <si>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</si>
  <si>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</si>
  <si>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</si>
  <si>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</si>
  <si>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</si>
  <si>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</si>
  <si>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</si>
  <si>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</si>
  <si>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</si>
  <si>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</si>
  <si>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</si>
  <si>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</si>
  <si>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</si>
  <si>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</si>
  <si>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</si>
  <si>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</si>
  <si>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</si>
  <si>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</si>
  <si>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</si>
  <si>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</si>
  <si>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</si>
  <si>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</si>
  <si>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</si>
  <si>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</si>
  <si>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</si>
  <si>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</si>
  <si>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</si>
  <si>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</si>
  <si>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</si>
  <si>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</si>
  <si>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</si>
  <si>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</si>
  <si>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</si>
  <si>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</si>
  <si>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</si>
  <si>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</si>
  <si>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</si>
  <si>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</si>
  <si>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</si>
  <si>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</si>
  <si>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</si>
  <si>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</si>
  <si>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</si>
  <si>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</si>
  <si>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</si>
  <si>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</si>
  <si>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</si>
  <si>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</si>
  <si>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</si>
  <si>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</si>
  <si>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</si>
  <si>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</si>
  <si>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</si>
  <si>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</si>
  <si>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</si>
  <si>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</si>
  <si>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</si>
  <si>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</si>
  <si>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</si>
  <si>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</si>
  <si>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</si>
  <si>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</si>
  <si>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</si>
  <si>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</si>
  <si>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</si>
  <si>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</si>
  <si>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</si>
  <si>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</si>
  <si>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</si>
  <si>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</si>
  <si>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</si>
  <si>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</si>
  <si>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</si>
  <si>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</si>
  <si>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</si>
  <si>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</si>
  <si>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</si>
  <si>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</si>
  <si>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</si>
  <si>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</si>
  <si>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</si>
  <si>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</si>
  <si>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</si>
  <si>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</si>
  <si>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</si>
  <si>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</si>
  <si>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</si>
  <si>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</si>
  <si>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</si>
  <si>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</si>
  <si>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</si>
  <si>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</si>
  <si>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</si>
  <si>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</si>
  <si>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</si>
  <si>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</si>
  <si>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</si>
  <si>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</si>
  <si>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</si>
  <si>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</si>
  <si>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</si>
  <si>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</si>
  <si>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</si>
  <si>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</si>
  <si>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</si>
  <si>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</si>
  <si>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</si>
  <si>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</si>
  <si>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</si>
  <si>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</si>
  <si>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</si>
  <si>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</si>
  <si>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</si>
  <si>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</si>
  <si>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</si>
  <si>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</si>
  <si>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</si>
  <si>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</si>
  <si>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</si>
  <si>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</si>
  <si>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</si>
  <si>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</si>
  <si>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</si>
  <si>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</si>
  <si>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</si>
  <si>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</si>
  <si>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</si>
  <si>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</si>
  <si>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</si>
  <si>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</si>
  <si>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</si>
  <si>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</si>
  <si>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</si>
  <si>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</si>
  <si>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</si>
  <si>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</si>
  <si>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</si>
  <si>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</si>
  <si>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</si>
  <si>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</si>
  <si>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</si>
  <si>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</si>
  <si>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</si>
  <si>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</si>
  <si>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</si>
  <si>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</si>
  <si>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</si>
  <si>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</si>
  <si>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</si>
  <si>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</si>
  <si>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</si>
  <si>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</si>
  <si>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</si>
  <si>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</si>
  <si>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</si>
  <si>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</si>
  <si>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</si>
  <si>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</si>
  <si>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</si>
  <si>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</si>
  <si>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</si>
  <si>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</si>
  <si>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</si>
  <si>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</si>
  <si>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</si>
  <si>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</si>
  <si>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</si>
  <si>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</si>
  <si>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</si>
  <si>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</si>
  <si>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</si>
  <si>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</si>
  <si>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</si>
  <si>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</si>
  <si>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</si>
  <si>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</si>
  <si>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</si>
  <si>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</si>
  <si>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</si>
  <si>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</si>
  <si>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</si>
  <si>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</si>
  <si>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</si>
  <si>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</si>
  <si>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</si>
  <si>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</si>
  <si>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</si>
  <si>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</si>
  <si>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</si>
  <si>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</si>
  <si>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</si>
  <si>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</si>
  <si>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</si>
  <si>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</si>
  <si>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</si>
  <si>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</si>
  <si>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</si>
  <si>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</si>
  <si>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</si>
  <si>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</si>
  <si>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</si>
  <si>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</si>
  <si>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</si>
  <si>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</si>
  <si>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</si>
  <si>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</si>
  <si>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</si>
  <si>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</si>
  <si>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</si>
  <si>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</si>
  <si>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</si>
  <si>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</si>
  <si>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</si>
  <si>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</si>
  <si>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</si>
  <si>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</si>
  <si>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</si>
  <si>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</si>
  <si>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</si>
  <si>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</si>
  <si>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</si>
  <si>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</si>
  <si>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</si>
  <si>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</si>
  <si>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</si>
  <si>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</si>
  <si>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</si>
  <si>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</si>
  <si>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</si>
  <si>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</si>
  <si>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</si>
  <si>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</si>
  <si>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</si>
  <si>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</si>
  <si>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</si>
  <si>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</si>
  <si>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</si>
  <si>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</si>
  <si>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</si>
  <si>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</si>
  <si>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</si>
  <si>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</si>
  <si>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</si>
  <si>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</si>
  <si>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</si>
  <si>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</si>
  <si>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</si>
  <si>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</si>
  <si>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</si>
  <si>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</si>
  <si>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</si>
  <si>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</si>
  <si>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</si>
  <si>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</si>
  <si>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</si>
  <si>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</si>
  <si>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</si>
  <si>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</si>
  <si>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</si>
  <si>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</si>
  <si>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</si>
  <si>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</si>
  <si>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</si>
  <si>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</si>
  <si>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</si>
  <si>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</si>
  <si>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</si>
  <si>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</si>
  <si>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</si>
  <si>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</si>
  <si>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</si>
  <si>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</si>
  <si>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</si>
  <si>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</si>
  <si>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</si>
  <si>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</si>
  <si>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</si>
  <si>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</si>
  <si>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</si>
  <si>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</si>
  <si>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</si>
  <si>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</si>
  <si>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</si>
  <si>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</si>
  <si>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</si>
  <si>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</si>
  <si>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</si>
  <si>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</si>
  <si>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</si>
  <si>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</si>
  <si>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</si>
  <si>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</si>
  <si>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</si>
  <si>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</si>
  <si>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</si>
  <si>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</si>
  <si>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</si>
  <si>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</si>
  <si>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</si>
  <si>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</si>
  <si>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</si>
  <si>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</si>
  <si>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</si>
  <si>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</si>
  <si>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</si>
  <si>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</si>
  <si>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</si>
  <si>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</si>
  <si>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</si>
  <si>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</si>
  <si>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</si>
  <si>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</si>
  <si>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</si>
  <si>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</si>
  <si>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</si>
  <si>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</si>
  <si>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</si>
  <si>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</si>
  <si>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</si>
  <si>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</si>
  <si>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</si>
  <si>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</si>
  <si>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</si>
  <si>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</si>
  <si>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</si>
  <si>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</si>
  <si>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</si>
  <si>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</si>
  <si>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</si>
  <si>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</si>
  <si>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</si>
  <si>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</si>
  <si>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</si>
  <si>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</si>
  <si>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</si>
  <si>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</si>
  <si>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</si>
  <si>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</si>
  <si>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</si>
  <si>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</si>
  <si>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</si>
  <si>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</si>
  <si>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</si>
  <si>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</si>
  <si>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</si>
  <si>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</si>
  <si>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</si>
  <si>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</si>
  <si>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</si>
  <si>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</si>
  <si>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</si>
  <si>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</si>
  <si>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</si>
  <si>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</si>
  <si>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</si>
  <si>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</si>
  <si>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</si>
  <si>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</si>
  <si>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</si>
  <si>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</si>
  <si>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</si>
  <si>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</si>
  <si>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</si>
  <si>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</si>
  <si>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</si>
  <si>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</si>
  <si>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</si>
  <si>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</si>
  <si>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</si>
  <si>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</si>
  <si>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</si>
  <si>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</si>
  <si>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</si>
  <si>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</si>
  <si>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</si>
  <si>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</si>
  <si>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</si>
  <si>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</si>
  <si>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</si>
  <si>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</si>
  <si>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</si>
  <si>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</si>
  <si>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</si>
  <si>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</si>
  <si>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</si>
  <si>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</si>
  <si>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</si>
  <si>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</si>
  <si>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</si>
  <si>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</si>
  <si>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</si>
  <si>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</si>
  <si>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</si>
  <si>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</si>
  <si>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</si>
  <si>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</si>
  <si>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</si>
  <si>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</si>
  <si>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</si>
  <si>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</si>
  <si>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</si>
  <si>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</si>
  <si>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</si>
  <si>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</si>
  <si>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</si>
  <si>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</si>
  <si>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</si>
  <si>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</si>
  <si>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</si>
  <si>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</si>
  <si>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</si>
  <si>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</si>
  <si>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</si>
  <si>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</si>
  <si>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</si>
  <si>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</si>
  <si>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</si>
  <si>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</si>
  <si>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</si>
  <si>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</si>
  <si>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</si>
  <si>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</si>
  <si>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</si>
  <si>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</si>
  <si>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</si>
  <si>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</si>
  <si>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</si>
  <si>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</si>
  <si>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</si>
  <si>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</si>
  <si>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</si>
  <si>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</si>
  <si>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</si>
  <si>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</si>
  <si>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</si>
  <si>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</si>
  <si>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</si>
  <si>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</si>
  <si>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</si>
  <si>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</si>
  <si>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</si>
  <si>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</si>
  <si>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</si>
  <si>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</si>
  <si>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</si>
  <si>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</si>
  <si>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</si>
  <si>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</si>
  <si>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</si>
  <si>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</si>
  <si>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</si>
  <si>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</si>
  <si>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</si>
  <si>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</si>
  <si>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</si>
  <si>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</si>
  <si>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</si>
  <si>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</si>
  <si>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</si>
  <si>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</si>
  <si>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</si>
  <si>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</si>
  <si>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</si>
  <si>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</si>
  <si>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</si>
  <si>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</si>
  <si>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</si>
  <si>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</si>
  <si>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</si>
  <si>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</si>
  <si>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</si>
  <si>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</si>
  <si>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</si>
  <si>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</si>
  <si>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</si>
  <si>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</si>
  <si>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</si>
  <si>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</si>
  <si>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</si>
  <si>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</si>
  <si>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</si>
  <si>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</si>
  <si>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</si>
  <si>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</si>
  <si>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</si>
  <si>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</si>
  <si>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</si>
  <si>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</si>
  <si>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</si>
  <si>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</si>
  <si>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</si>
  <si>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</si>
  <si>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</si>
  <si>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</si>
  <si>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</si>
  <si>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</si>
  <si>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</si>
  <si>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</si>
  <si>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</si>
  <si>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</si>
  <si>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</si>
  <si>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</si>
  <si>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</si>
  <si>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</si>
  <si>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</si>
  <si>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</si>
  <si>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</si>
  <si>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</si>
  <si>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</si>
  <si>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</si>
  <si>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</si>
  <si>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</si>
  <si>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</si>
  <si>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</si>
  <si>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</si>
  <si>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</si>
  <si>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</si>
  <si>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</si>
  <si>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</si>
  <si>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</si>
  <si>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</si>
  <si>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</si>
  <si>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</si>
  <si>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</si>
  <si>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</si>
  <si>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</si>
  <si>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</si>
  <si>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</si>
  <si>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</si>
  <si>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</si>
  <si>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</si>
  <si>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</si>
  <si>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</si>
  <si>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</si>
  <si>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</si>
  <si>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</si>
  <si>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</si>
  <si>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</si>
  <si>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</si>
  <si>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</si>
  <si>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</si>
  <si>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</si>
  <si>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</si>
  <si>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</si>
  <si>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</si>
  <si>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</si>
  <si>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</si>
  <si>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</si>
  <si>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</si>
  <si>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</si>
  <si>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</si>
  <si>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</si>
  <si>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</si>
  <si>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</si>
  <si>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</si>
  <si>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</si>
  <si>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</si>
  <si>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</si>
  <si>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</si>
  <si>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</si>
  <si>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</si>
  <si>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</si>
  <si>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</si>
  <si>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</si>
  <si>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</si>
  <si>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</si>
  <si>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</si>
  <si>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</si>
  <si>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</si>
  <si>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</si>
  <si>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</si>
  <si>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</si>
  <si>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</si>
  <si>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</si>
  <si>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</si>
  <si>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</si>
  <si>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</si>
  <si>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</si>
  <si>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</si>
  <si>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</si>
  <si>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</si>
  <si>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</si>
  <si>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</si>
  <si>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</si>
  <si>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</si>
  <si>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</si>
  <si>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</si>
  <si>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</si>
  <si>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</si>
  <si>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</si>
  <si>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</si>
  <si>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</si>
  <si>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</si>
  <si>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</si>
  <si>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</si>
  <si>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</si>
  <si>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</si>
  <si>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</si>
  <si>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</si>
  <si>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</si>
  <si>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</si>
  <si>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</si>
  <si>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</si>
  <si>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</si>
  <si>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</si>
  <si>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</si>
  <si>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</si>
  <si>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</si>
  <si>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</si>
  <si>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</si>
  <si>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</si>
  <si>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</si>
  <si>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</si>
  <si>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</si>
  <si>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</si>
  <si>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</si>
  <si>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</si>
  <si>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</si>
  <si>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</si>
  <si>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</si>
  <si>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</si>
  <si>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</si>
  <si>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</si>
  <si>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</si>
  <si>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</si>
  <si>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</si>
  <si>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</si>
  <si>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</si>
  <si>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</si>
  <si>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</si>
  <si>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</si>
  <si>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</si>
  <si>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</si>
  <si>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</si>
  <si>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</si>
  <si>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</si>
  <si>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</si>
  <si>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</si>
  <si>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</si>
  <si>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</si>
  <si>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</si>
  <si>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</si>
  <si>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</si>
  <si>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</si>
  <si>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</si>
  <si>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</si>
  <si>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</si>
  <si>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</si>
  <si>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</si>
  <si>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</si>
  <si>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</si>
  <si>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</si>
  <si>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</si>
  <si>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</si>
  <si>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</si>
  <si>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</si>
  <si>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</si>
  <si>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</si>
  <si>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</si>
  <si>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</si>
  <si>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</si>
  <si>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</si>
  <si>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</si>
  <si>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</si>
  <si>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</si>
  <si>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</si>
  <si>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</si>
  <si>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</si>
  <si>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</si>
  <si>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</si>
  <si>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</si>
  <si>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</si>
  <si>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</si>
  <si>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</si>
  <si>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</si>
  <si>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</si>
  <si>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</si>
  <si>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</si>
  <si>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</si>
  <si>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</si>
  <si>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</si>
  <si>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</si>
  <si>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</si>
  <si>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</si>
  <si>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</si>
  <si>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</si>
  <si>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</si>
  <si>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</si>
  <si>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</si>
  <si>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</si>
  <si>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</si>
  <si>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</si>
  <si>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</si>
  <si>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</si>
  <si>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</si>
  <si>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</si>
  <si>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</si>
  <si>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</si>
  <si>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</si>
  <si>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</si>
  <si>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</si>
  <si>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</si>
  <si>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</si>
  <si>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</si>
  <si>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</si>
  <si>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</si>
  <si>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</si>
  <si>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</si>
  <si>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</si>
  <si>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</si>
  <si>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</si>
  <si>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</si>
  <si>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</si>
  <si>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</si>
  <si>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</si>
  <si>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</si>
  <si>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</si>
  <si>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</si>
  <si>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</si>
  <si>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</si>
  <si>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</si>
  <si>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</si>
  <si>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</si>
  <si>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</si>
  <si>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</si>
  <si>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</si>
  <si>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</si>
  <si>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</si>
  <si>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</si>
  <si>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</si>
  <si>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</si>
  <si>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</si>
  <si>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</si>
  <si>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</si>
  <si>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</si>
  <si>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</si>
  <si>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</si>
  <si>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</si>
  <si>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</si>
  <si>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</si>
  <si>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</si>
  <si>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</si>
  <si>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</si>
  <si>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</si>
  <si>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</si>
  <si>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</si>
  <si>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</si>
  <si>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</si>
  <si>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</si>
  <si>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</si>
  <si>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</si>
  <si>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</si>
  <si>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</si>
  <si>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</si>
  <si>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</si>
  <si>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</si>
  <si>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</si>
  <si>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</si>
  <si>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</si>
  <si>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</si>
  <si>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</si>
  <si>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</si>
  <si>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</si>
  <si>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</si>
  <si>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</si>
  <si>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</si>
  <si>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</si>
  <si>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</si>
  <si>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</si>
  <si>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</si>
  <si>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</si>
  <si>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</si>
  <si>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</si>
  <si>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</si>
  <si>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</si>
  <si>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</si>
  <si>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</si>
  <si>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</si>
  <si>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</si>
  <si>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</si>
  <si>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</si>
  <si>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</si>
  <si>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</si>
  <si>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</si>
  <si>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</si>
  <si>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</si>
  <si>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</si>
  <si>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</si>
  <si>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</si>
  <si>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</si>
  <si>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</si>
  <si>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</si>
  <si>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</si>
  <si>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</si>
  <si>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</si>
  <si>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</si>
  <si>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</si>
  <si>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</si>
  <si>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</si>
  <si>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</si>
  <si>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</si>
  <si>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</si>
  <si>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</si>
  <si>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</si>
  <si>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</si>
  <si>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</si>
  <si>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</si>
  <si>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</si>
  <si>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</si>
  <si>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</si>
  <si>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</si>
  <si>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</si>
  <si>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</si>
  <si>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</si>
  <si>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</si>
  <si>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</si>
  <si>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</si>
  <si>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</si>
  <si>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</si>
  <si>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</si>
  <si>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</si>
  <si>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</si>
  <si>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</si>
  <si>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</si>
  <si>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</si>
  <si>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</si>
  <si>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</si>
  <si>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</si>
  <si>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</si>
  <si>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</si>
  <si>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</si>
  <si>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</si>
  <si>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</si>
  <si>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</si>
  <si>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</si>
  <si>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</si>
  <si>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</si>
  <si>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</si>
  <si>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</si>
  <si>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</si>
  <si>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</si>
  <si>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</si>
  <si>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</si>
  <si>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</si>
  <si>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</si>
  <si>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</si>
  <si>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</si>
  <si>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</si>
  <si>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</si>
  <si>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</si>
  <si>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</si>
  <si>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</si>
  <si>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</si>
  <si>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</si>
  <si>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</si>
  <si>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</si>
  <si>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</si>
  <si>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</si>
  <si>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</si>
  <si>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</si>
  <si>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</si>
  <si>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</si>
  <si>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</si>
  <si>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</si>
  <si>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</si>
  <si>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</si>
  <si>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</si>
  <si>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</si>
  <si>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</si>
  <si>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</si>
  <si>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</si>
  <si>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</si>
  <si>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</si>
  <si>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</si>
  <si>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</si>
  <si>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</si>
  <si>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</si>
  <si>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</si>
  <si>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</si>
  <si>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</si>
  <si>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</si>
  <si>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</si>
  <si>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</si>
  <si>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</si>
  <si>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</si>
  <si>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</si>
  <si>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</si>
  <si>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</si>
  <si>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</si>
  <si>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</si>
  <si>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</si>
  <si>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</si>
  <si>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</si>
  <si>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</si>
  <si>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</si>
  <si>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</si>
  <si>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</si>
  <si>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</si>
  <si>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</si>
  <si>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</si>
  <si>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</si>
  <si>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</si>
  <si>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</si>
  <si>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</si>
  <si>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</si>
  <si>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</si>
  <si>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</si>
  <si>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</si>
  <si>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</si>
  <si>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</si>
  <si>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</si>
  <si>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</si>
  <si>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</si>
  <si>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</si>
  <si>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</si>
  <si>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</si>
  <si>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</si>
  <si>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</si>
  <si>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</si>
  <si>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</si>
  <si>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</si>
  <si>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</si>
  <si>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</si>
  <si>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</si>
  <si>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</si>
  <si>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</si>
  <si>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</si>
  <si>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</si>
  <si>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</si>
  <si>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</si>
  <si>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</si>
  <si>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</si>
  <si>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</si>
  <si>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</si>
  <si>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</si>
  <si>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</si>
  <si>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</si>
  <si>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</si>
  <si>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</si>
  <si>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</si>
  <si>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</si>
  <si>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</si>
  <si>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</si>
  <si>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</si>
  <si>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</si>
  <si>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</si>
  <si>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</si>
  <si>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</si>
  <si>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</si>
  <si>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</si>
  <si>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</si>
  <si>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</si>
  <si>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</si>
  <si>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</si>
  <si>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</si>
  <si>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</si>
  <si>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</si>
  <si>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</si>
  <si>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</si>
  <si>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</si>
  <si>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</si>
  <si>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</si>
  <si>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</si>
  <si>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</si>
  <si>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</si>
  <si>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</si>
  <si>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</si>
  <si>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</si>
  <si>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</si>
  <si>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</si>
  <si>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</si>
  <si>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</si>
  <si>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</si>
  <si>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</si>
  <si>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</si>
  <si>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</si>
  <si>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</si>
  <si>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</si>
  <si>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</si>
  <si>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</si>
  <si>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</si>
  <si>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</si>
  <si>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</si>
  <si>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</si>
  <si>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</si>
  <si>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</si>
  <si>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</si>
  <si>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</si>
  <si>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</si>
  <si>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</si>
  <si>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</si>
  <si>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</si>
  <si>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</si>
  <si>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</si>
  <si>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</si>
  <si>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</si>
  <si>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</si>
  <si>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</si>
  <si>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</si>
  <si>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</si>
  <si>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</si>
  <si>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</si>
  <si>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</si>
  <si>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</si>
  <si>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</si>
  <si>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</si>
  <si>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</si>
  <si>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</si>
  <si>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</si>
  <si>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</si>
  <si>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</si>
  <si>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</si>
  <si>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</si>
  <si>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</si>
  <si>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</si>
  <si>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</si>
  <si>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</si>
  <si>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</si>
  <si>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</si>
  <si>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</si>
  <si>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</si>
  <si>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</si>
  <si>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</si>
  <si>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</si>
  <si>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</si>
  <si>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</si>
  <si>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</si>
  <si>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</si>
  <si>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</si>
  <si>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</si>
  <si>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</si>
  <si>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</si>
  <si>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</si>
  <si>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</si>
  <si>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</si>
  <si>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</si>
  <si>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</si>
  <si>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</si>
  <si>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</si>
  <si>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</si>
  <si>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</si>
  <si>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</si>
  <si>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</si>
  <si>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</si>
  <si>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</si>
  <si>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</si>
  <si>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</si>
  <si>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</si>
  <si>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</si>
  <si>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</si>
  <si>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</si>
  <si>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</si>
  <si>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</si>
  <si>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</si>
  <si>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</si>
  <si>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</si>
  <si>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</si>
  <si>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</si>
  <si>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</si>
  <si>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</si>
  <si>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</si>
  <si>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</si>
  <si>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</si>
  <si>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</si>
  <si>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</si>
  <si>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</si>
  <si>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</si>
  <si>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</si>
  <si>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</si>
  <si>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</si>
  <si>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</si>
  <si>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</si>
  <si>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</si>
  <si>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</si>
  <si>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</si>
  <si>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</si>
  <si>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</si>
  <si>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</si>
  <si>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</si>
  <si>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</si>
  <si>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</si>
  <si>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</si>
  <si>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</si>
  <si>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</si>
  <si>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</si>
  <si>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</si>
  <si>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</si>
  <si>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</si>
  <si>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</si>
  <si>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</si>
  <si>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</si>
  <si>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</si>
  <si>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</si>
  <si>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</si>
  <si>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</si>
  <si>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</si>
  <si>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</si>
  <si>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</si>
  <si>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</si>
  <si>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</si>
  <si>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</si>
  <si>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</si>
  <si>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</si>
  <si>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</si>
  <si>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</si>
  <si>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</si>
  <si>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</si>
  <si>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</si>
  <si>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</si>
  <si>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</si>
  <si>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</si>
  <si>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</si>
  <si>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</si>
  <si>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</si>
  <si>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</si>
  <si>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</si>
  <si>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</si>
  <si>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</si>
  <si>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</si>
  <si>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</si>
  <si>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</si>
  <si>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</si>
  <si>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</si>
  <si>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</si>
  <si>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</si>
  <si>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</si>
  <si>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</si>
  <si>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</si>
  <si>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</si>
  <si>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</si>
  <si>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</si>
  <si>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</si>
  <si>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</si>
  <si>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</si>
  <si>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</si>
  <si>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</si>
  <si>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</si>
  <si>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</si>
  <si>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</si>
  <si>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</si>
  <si>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</si>
  <si>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</si>
  <si>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</si>
  <si>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</si>
  <si>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</si>
  <si>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</si>
  <si>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</si>
  <si>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</si>
  <si>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</si>
  <si>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</si>
  <si>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</si>
  <si>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</si>
  <si>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</si>
  <si>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</si>
  <si>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</si>
  <si>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</si>
  <si>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</si>
  <si>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</si>
  <si>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</si>
  <si>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</si>
  <si>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</si>
  <si>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</si>
  <si>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</si>
  <si>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</si>
  <si>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</si>
  <si>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</si>
  <si>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</si>
  <si>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</si>
  <si>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</si>
  <si>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</si>
  <si>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</si>
  <si>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</si>
  <si>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</si>
  <si>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</si>
  <si>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</si>
  <si>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</si>
  <si>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</si>
  <si>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</si>
  <si>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</si>
  <si>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</si>
  <si>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</si>
  <si>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</si>
  <si>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</si>
  <si>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</si>
  <si>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</si>
  <si>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</si>
  <si>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</si>
  <si>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</si>
  <si>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</si>
  <si>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</si>
  <si>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</si>
  <si>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</si>
  <si>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</si>
  <si>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</si>
  <si>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</si>
  <si>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</si>
  <si>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</si>
  <si>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</si>
  <si>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</si>
  <si>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</si>
  <si>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</si>
  <si>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</si>
  <si>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</si>
  <si>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</si>
  <si>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</si>
  <si>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</si>
  <si>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</si>
  <si>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</si>
  <si>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</si>
  <si>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</si>
  <si>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</si>
  <si>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</si>
  <si>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</si>
  <si>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</si>
  <si>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</si>
  <si>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</si>
  <si>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</si>
  <si>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</si>
  <si>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</si>
  <si>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</si>
  <si>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</si>
  <si>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</si>
  <si>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</si>
  <si>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</si>
  <si>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</si>
  <si>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</si>
  <si>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</si>
  <si>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</si>
  <si>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</si>
  <si>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</si>
  <si>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</si>
  <si>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</si>
  <si>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</si>
  <si>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</si>
  <si>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</si>
  <si>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</si>
  <si>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</si>
  <si>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</si>
  <si>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</si>
  <si>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</si>
  <si>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</si>
  <si>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</si>
  <si>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</si>
  <si>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</si>
  <si>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</si>
  <si>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</si>
  <si>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</si>
  <si>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</si>
  <si>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</si>
  <si>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</si>
  <si>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</si>
  <si>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</si>
  <si>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</si>
  <si>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</si>
  <si>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</si>
  <si>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</si>
  <si>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</si>
  <si>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</si>
  <si>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</si>
  <si>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</si>
  <si>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</si>
  <si>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</si>
  <si>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</si>
  <si>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</si>
  <si>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</si>
  <si>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</si>
  <si>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</si>
  <si>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</si>
  <si>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</si>
  <si>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</si>
  <si>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</si>
  <si>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</si>
  <si>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</si>
  <si>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</si>
  <si>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</si>
  <si>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</si>
  <si>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</si>
  <si>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</si>
  <si>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</si>
  <si>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</si>
  <si>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</si>
  <si>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</si>
  <si>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</si>
  <si>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</si>
  <si>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</si>
  <si>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</si>
  <si>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</si>
  <si>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</si>
  <si>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</si>
  <si>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</si>
  <si>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</si>
  <si>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</si>
  <si>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</si>
  <si>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</si>
  <si>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</si>
  <si>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</si>
  <si>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</si>
  <si>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</si>
  <si>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</si>
  <si>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</si>
  <si>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</si>
  <si>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</si>
  <si>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</si>
  <si>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</si>
  <si>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</si>
  <si>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</si>
  <si>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</si>
  <si>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</si>
  <si>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</si>
  <si>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</si>
  <si>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</si>
  <si>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</si>
  <si>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</si>
  <si>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</si>
  <si>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</si>
  <si>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</si>
  <si>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</si>
  <si>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</si>
  <si>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</si>
  <si>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</si>
  <si>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</si>
  <si>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</si>
  <si>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</si>
  <si>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</si>
  <si>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</si>
  <si>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</si>
  <si>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</si>
  <si>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</si>
  <si>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</si>
  <si>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</si>
  <si>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</si>
  <si>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</si>
  <si>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</si>
  <si>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</si>
  <si>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</si>
  <si>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</si>
  <si>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</si>
  <si>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</si>
  <si>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</si>
  <si>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</si>
  <si>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</si>
  <si>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</si>
  <si>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</si>
  <si>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</si>
  <si>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</si>
  <si>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</si>
  <si>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</si>
  <si>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</si>
  <si>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</si>
  <si>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</si>
  <si>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</si>
  <si>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</si>
  <si>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</si>
  <si>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</si>
  <si>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</si>
  <si>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</si>
  <si>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</si>
  <si>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</si>
  <si>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</si>
  <si>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</si>
  <si>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</si>
  <si>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</si>
  <si>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</si>
  <si>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</si>
  <si>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</si>
  <si>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</si>
  <si>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</si>
  <si>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</si>
  <si>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</si>
  <si>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</si>
  <si>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</si>
  <si>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</si>
  <si>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</si>
  <si>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</si>
  <si>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</si>
  <si>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</si>
  <si>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</si>
  <si>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</si>
  <si>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</si>
  <si>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</si>
  <si>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</si>
  <si>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</si>
  <si>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</si>
  <si>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</si>
  <si>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</si>
  <si>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</si>
  <si>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</si>
  <si>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</si>
  <si>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</si>
  <si>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</si>
  <si>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</si>
  <si>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</si>
  <si>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</si>
  <si>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</si>
  <si>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</si>
  <si>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</si>
  <si>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</si>
  <si>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</si>
  <si>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</si>
  <si>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</si>
  <si>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</si>
  <si>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</si>
  <si>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</si>
  <si>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</si>
  <si>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</si>
  <si>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</si>
  <si>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</si>
  <si>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</si>
  <si>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</si>
  <si>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</si>
  <si>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</si>
  <si>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</si>
  <si>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</si>
  <si>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</si>
  <si>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</si>
  <si>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</si>
  <si>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</si>
  <si>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</si>
  <si>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</si>
  <si>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</si>
  <si>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</si>
  <si>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</si>
  <si>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</si>
  <si>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</si>
  <si>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</si>
  <si>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</si>
  <si>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</si>
  <si>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</si>
  <si>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</si>
  <si>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</si>
  <si>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</si>
  <si>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</si>
  <si>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</si>
  <si>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</si>
  <si>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</si>
  <si>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</si>
  <si>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</si>
  <si>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</si>
  <si>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</si>
  <si>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</si>
  <si>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</si>
  <si>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</si>
  <si>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</si>
  <si>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</si>
  <si>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</si>
  <si>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</si>
  <si>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</si>
  <si>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</si>
  <si>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</si>
  <si>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</si>
  <si>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</si>
  <si>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</si>
  <si>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</si>
  <si>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</si>
  <si>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</si>
  <si>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</si>
  <si>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</si>
  <si>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</si>
  <si>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</si>
  <si>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</si>
  <si>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</si>
  <si>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</si>
  <si>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</si>
  <si>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</si>
  <si>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</si>
  <si>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</si>
  <si>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</si>
  <si>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</si>
  <si>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</si>
  <si>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</si>
  <si>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</si>
  <si>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</si>
  <si>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</si>
  <si>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</si>
  <si>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</si>
  <si>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</si>
  <si>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</si>
  <si>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</si>
  <si>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</si>
  <si>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</si>
  <si>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</si>
  <si>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</si>
  <si>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</si>
  <si>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</si>
  <si>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</si>
  <si>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</si>
  <si>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</si>
  <si>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</si>
  <si>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</si>
  <si>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</si>
  <si>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</si>
  <si>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</si>
  <si>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</si>
  <si>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</si>
  <si>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</si>
  <si>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</si>
  <si>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</si>
  <si>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</si>
  <si>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</si>
  <si>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</si>
  <si>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</si>
  <si>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</si>
  <si>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</si>
  <si>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</si>
  <si>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</si>
  <si>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</si>
  <si>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</si>
  <si>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</si>
  <si>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</si>
  <si>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</si>
  <si>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</si>
  <si>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</si>
  <si>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</si>
  <si>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</si>
  <si>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</si>
  <si>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</si>
  <si>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</si>
  <si>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</si>
  <si>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</si>
  <si>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</si>
  <si>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</si>
  <si>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</si>
  <si>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</si>
  <si>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</si>
  <si>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</si>
  <si>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</si>
  <si>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</si>
  <si>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</si>
  <si>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</si>
  <si>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</si>
  <si>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</si>
  <si>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</si>
  <si>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</si>
  <si>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</si>
  <si>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</si>
  <si>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</si>
  <si>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</si>
  <si>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</si>
  <si>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</si>
  <si>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</si>
  <si>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</si>
  <si>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</si>
  <si>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</si>
  <si>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</si>
  <si>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</si>
  <si>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</si>
  <si>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</si>
  <si>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</si>
  <si>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</si>
  <si>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</si>
  <si>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</si>
  <si>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</si>
  <si>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</si>
  <si>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</si>
  <si>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</si>
  <si>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</si>
  <si>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</si>
  <si>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</si>
  <si>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</si>
  <si>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</si>
  <si>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</si>
  <si>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</si>
  <si>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</si>
  <si>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</si>
  <si>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</si>
  <si>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</si>
  <si>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</si>
  <si>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</si>
  <si>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</si>
  <si>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</si>
  <si>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</si>
  <si>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</si>
  <si>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</si>
  <si>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</si>
  <si>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</si>
  <si>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</si>
  <si>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</si>
  <si>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</si>
  <si>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</si>
  <si>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</si>
  <si>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</si>
  <si>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</si>
  <si>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</si>
  <si>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</si>
  <si>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</si>
  <si>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</si>
  <si>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</si>
  <si>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</si>
  <si>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</si>
  <si>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</si>
  <si>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</si>
  <si>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</si>
  <si>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</si>
  <si>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</si>
  <si>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</si>
  <si>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</si>
  <si>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</si>
  <si>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</si>
  <si>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</si>
  <si>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</si>
  <si>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</si>
  <si>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</si>
  <si>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</si>
  <si>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</si>
  <si>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</si>
  <si>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</si>
  <si>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</si>
  <si>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</si>
  <si>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</si>
  <si>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</si>
  <si>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</si>
  <si>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</si>
  <si>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</si>
  <si>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</si>
  <si>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</si>
  <si>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</si>
  <si>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</si>
  <si>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</si>
  <si>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</si>
  <si>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</si>
  <si>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</si>
  <si>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</si>
  <si>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</si>
  <si>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</si>
  <si>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</si>
  <si>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</si>
  <si>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</si>
  <si>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</si>
  <si>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</si>
  <si>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</si>
  <si>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</si>
  <si>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</si>
  <si>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</si>
  <si>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</si>
  <si>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</si>
  <si>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</si>
  <si>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</si>
  <si>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</si>
  <si>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</si>
  <si>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</si>
  <si>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</si>
  <si>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</si>
  <si>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</si>
  <si>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</si>
  <si>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</si>
  <si>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</si>
  <si>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</si>
  <si>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</si>
  <si>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</si>
  <si>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</si>
  <si>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</si>
  <si>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</si>
  <si>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</si>
  <si>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</si>
  <si>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</si>
  <si>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</si>
  <si>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</si>
  <si>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</si>
  <si>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</si>
  <si>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</si>
  <si>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</si>
  <si>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</si>
  <si>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</si>
  <si>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</si>
  <si>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</si>
  <si>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</si>
  <si>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</si>
  <si>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</si>
  <si>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</si>
  <si>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</si>
  <si>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</si>
  <si>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</si>
  <si>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</si>
  <si>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</si>
  <si>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</si>
  <si>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</si>
  <si>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</si>
  <si>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</si>
  <si>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</si>
  <si>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</si>
  <si>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</si>
  <si>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</si>
  <si>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</si>
  <si>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</si>
  <si>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</si>
  <si>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</si>
  <si>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</si>
  <si>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</si>
  <si>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</si>
  <si>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</si>
  <si>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</si>
  <si>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</si>
  <si>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</si>
  <si>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</si>
  <si>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</si>
  <si>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</si>
  <si>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</si>
  <si>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</si>
  <si>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</si>
  <si>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</si>
  <si>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</si>
  <si>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</si>
  <si>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</si>
  <si>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</si>
  <si>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</si>
  <si>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</si>
  <si>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</si>
  <si>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</si>
  <si>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</si>
  <si>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</si>
  <si>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</si>
  <si>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</si>
  <si>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</si>
  <si>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</si>
  <si>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</si>
  <si>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</si>
  <si>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</si>
  <si>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</si>
  <si>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</si>
  <si>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</si>
  <si>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</si>
  <si>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</si>
  <si>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</si>
  <si>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</si>
  <si>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</si>
  <si>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</si>
  <si>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</si>
  <si>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</si>
  <si>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</si>
  <si>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</si>
  <si>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</si>
  <si>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</si>
  <si>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</si>
  <si>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</si>
  <si>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</si>
  <si>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</si>
  <si>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</si>
  <si>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</si>
  <si>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</si>
  <si>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</si>
  <si>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</si>
  <si>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</si>
  <si>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</si>
  <si>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</si>
  <si>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</si>
  <si>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</si>
  <si>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</si>
  <si>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</si>
  <si>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</si>
  <si>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</si>
  <si>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</si>
  <si>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</si>
  <si>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</si>
  <si>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</si>
  <si>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</si>
  <si>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</si>
  <si>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</si>
  <si>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</si>
  <si>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</si>
  <si>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</si>
  <si>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</si>
  <si>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</si>
  <si>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</si>
  <si>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</si>
  <si>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</si>
  <si>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</si>
  <si>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</si>
  <si>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</si>
  <si>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</si>
  <si>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</si>
  <si>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</si>
  <si>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</si>
  <si>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</si>
  <si>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</si>
  <si>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</si>
  <si>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</si>
  <si>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</si>
  <si>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</si>
  <si>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</si>
  <si>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</si>
  <si>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</si>
  <si>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</si>
  <si>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</si>
  <si>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</si>
  <si>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</si>
  <si>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</si>
  <si>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</si>
  <si>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</si>
  <si>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</si>
  <si>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</si>
  <si>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</si>
  <si>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</si>
  <si>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</si>
  <si>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</si>
  <si>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</si>
  <si>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</si>
  <si>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</si>
  <si>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</si>
  <si>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</si>
  <si>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</si>
  <si>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</si>
  <si>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</si>
  <si>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</si>
  <si>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</si>
  <si>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</si>
  <si>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</si>
  <si>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</si>
  <si>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</si>
  <si>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</si>
  <si>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</si>
  <si>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</si>
  <si>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</si>
  <si>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</si>
  <si>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</si>
  <si>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</si>
  <si>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</si>
  <si>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</si>
  <si>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</si>
  <si>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</si>
  <si>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</si>
  <si>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</si>
  <si>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</si>
  <si>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</si>
  <si>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</si>
  <si>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</si>
  <si>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</si>
  <si>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</si>
  <si>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</si>
  <si>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</si>
  <si>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</si>
  <si>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</si>
  <si>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</si>
  <si>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</si>
  <si>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</si>
  <si>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</si>
  <si>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</si>
  <si>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</si>
  <si>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</si>
  <si>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</si>
  <si>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</si>
  <si>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</si>
  <si>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</si>
  <si>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</si>
  <si>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</si>
  <si>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</si>
  <si>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</si>
  <si>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</si>
  <si>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</si>
  <si>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</si>
  <si>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</si>
  <si>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</si>
  <si>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</si>
  <si>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</si>
  <si>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</si>
  <si>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</si>
  <si>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</si>
  <si>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</si>
  <si>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</si>
  <si>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</si>
  <si>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</si>
  <si>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</si>
  <si>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</si>
  <si>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</si>
  <si>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</si>
  <si>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</si>
  <si>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</si>
  <si>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</si>
  <si>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</si>
  <si>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</si>
  <si>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</si>
  <si>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</si>
  <si>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</si>
  <si>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</si>
  <si>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</si>
  <si>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</si>
  <si>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</si>
  <si>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</si>
  <si>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</si>
  <si>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</si>
  <si>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</si>
  <si>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</si>
  <si>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</si>
  <si>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</si>
  <si>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</si>
  <si>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</si>
  <si>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</si>
  <si>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</si>
  <si>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</si>
  <si>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</si>
  <si>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</si>
  <si>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</si>
  <si>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</si>
  <si>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</si>
  <si>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</si>
  <si>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</si>
  <si>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</si>
  <si>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</si>
  <si>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</si>
  <si>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</si>
  <si>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</si>
  <si>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</si>
  <si>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</si>
  <si>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</si>
  <si>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</si>
  <si>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</si>
  <si>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</si>
  <si>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</si>
  <si>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</si>
  <si>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</si>
  <si>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</si>
  <si>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</si>
  <si>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</si>
  <si>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</si>
  <si>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</si>
  <si>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</si>
  <si>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</si>
  <si>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</si>
  <si>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</si>
  <si>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</si>
  <si>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</si>
  <si>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</si>
  <si>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</si>
  <si>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</si>
  <si>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</si>
  <si>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</si>
  <si>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</si>
  <si>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</si>
  <si>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</si>
  <si>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</si>
  <si>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</si>
  <si>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</si>
  <si>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</si>
  <si>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</si>
  <si>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</si>
  <si>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</si>
  <si>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</si>
  <si>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</si>
  <si>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</si>
  <si>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</si>
  <si>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</si>
  <si>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</si>
  <si>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</si>
  <si>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</si>
  <si>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</si>
  <si>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</si>
  <si>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</si>
  <si>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</si>
  <si>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</si>
  <si>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</si>
  <si>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</si>
  <si>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</si>
  <si>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</si>
  <si>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</si>
  <si>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</si>
  <si>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</si>
  <si>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</si>
  <si>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</si>
  <si>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</si>
  <si>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</si>
  <si>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</si>
  <si>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</si>
  <si>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</si>
  <si>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</si>
  <si>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</si>
  <si>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</si>
  <si>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</si>
  <si>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</si>
  <si>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</si>
  <si>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</si>
  <si>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</si>
  <si>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</si>
  <si>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</si>
  <si>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</si>
  <si>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</si>
  <si>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</si>
  <si>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</si>
  <si>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</si>
  <si>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</si>
  <si>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</si>
  <si>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</si>
  <si>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</si>
  <si>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</si>
  <si>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</si>
  <si>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</si>
  <si>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</si>
  <si>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</si>
  <si>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</si>
  <si>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</si>
  <si>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</si>
  <si>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</si>
  <si>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</si>
  <si>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</si>
  <si>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</si>
  <si>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</si>
  <si>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</si>
  <si>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</si>
  <si>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</si>
  <si>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</si>
  <si>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</si>
  <si>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</si>
  <si>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</si>
  <si>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</si>
  <si>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</si>
  <si>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</si>
  <si>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</si>
  <si>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</si>
  <si>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</si>
  <si>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</si>
  <si>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</si>
  <si>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</si>
  <si>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</si>
  <si>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</si>
  <si>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</si>
  <si>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</si>
  <si>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</si>
  <si>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</si>
  <si>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</si>
  <si>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</si>
  <si>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</si>
  <si>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</si>
  <si>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</si>
  <si>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</si>
  <si>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</si>
  <si>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</si>
  <si>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</si>
  <si>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</si>
  <si>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</si>
  <si>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</si>
  <si>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</si>
  <si>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</si>
  <si>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</si>
  <si>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</si>
  <si>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</si>
  <si>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</si>
  <si>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</si>
  <si>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</si>
  <si>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</si>
  <si>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</si>
  <si>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</si>
  <si>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</si>
  <si>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</si>
  <si>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</si>
  <si>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</si>
  <si>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</si>
  <si>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</si>
  <si>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</si>
  <si>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</si>
  <si>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</si>
  <si>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</si>
  <si>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</si>
  <si>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</si>
  <si>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</si>
  <si>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</si>
  <si>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</si>
  <si>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</si>
  <si>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</si>
  <si>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</si>
  <si>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</si>
  <si>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</si>
  <si>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</si>
  <si>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</si>
  <si>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</si>
  <si>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</si>
  <si>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</si>
  <si>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</si>
  <si>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</si>
  <si>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</si>
  <si>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</si>
  <si>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</si>
  <si>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</si>
  <si>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</si>
  <si>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</si>
  <si>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</si>
  <si>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</si>
  <si>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</si>
  <si>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</si>
  <si>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</si>
  <si>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</si>
  <si>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</si>
  <si>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</si>
  <si>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</si>
  <si>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</si>
  <si>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</si>
  <si>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</si>
  <si>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</si>
  <si>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</si>
  <si>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</si>
  <si>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</si>
  <si>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</si>
  <si>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</si>
  <si>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</si>
  <si>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</si>
  <si>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</si>
  <si>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</si>
  <si>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</si>
  <si>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</si>
  <si>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</si>
  <si>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</si>
  <si>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</si>
  <si>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</si>
  <si>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</si>
  <si>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</si>
  <si>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</si>
  <si>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</si>
  <si>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</si>
  <si>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</si>
  <si>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</si>
  <si>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</si>
  <si>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</si>
  <si>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</si>
  <si>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</si>
  <si>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</si>
  <si>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</si>
  <si>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</si>
  <si>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</si>
  <si>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</si>
  <si>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</si>
  <si>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</si>
  <si>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</si>
  <si>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</si>
  <si>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</si>
  <si>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</si>
  <si>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</si>
  <si>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</si>
  <si>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</si>
  <si>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</si>
  <si>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</si>
  <si>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</si>
  <si>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</si>
  <si>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</si>
  <si>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</si>
  <si>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</si>
  <si>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</si>
  <si>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</si>
  <si>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</si>
  <si>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</si>
  <si>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</si>
  <si>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</si>
  <si>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</si>
  <si>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</si>
  <si>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</si>
  <si>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</si>
  <si>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</si>
  <si>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</si>
  <si>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</si>
  <si>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</si>
  <si>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</si>
  <si>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</si>
  <si>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</si>
  <si>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</si>
  <si>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</si>
  <si>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</si>
  <si>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</si>
  <si>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</si>
  <si>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</si>
  <si>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</si>
  <si>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</si>
  <si>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</si>
  <si>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</si>
  <si>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</si>
  <si>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</si>
  <si>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</si>
  <si>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</si>
  <si>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</si>
  <si>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</si>
  <si>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</si>
  <si>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</si>
  <si>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</si>
  <si>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</si>
  <si>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</si>
  <si>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</si>
  <si>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</si>
  <si>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</si>
  <si>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</si>
  <si>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</si>
  <si>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</si>
  <si>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</si>
  <si>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</si>
  <si>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</si>
  <si>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</si>
  <si>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</si>
  <si>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</si>
  <si>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</si>
  <si>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</si>
  <si>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</si>
  <si>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</si>
  <si>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</si>
  <si>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</si>
  <si>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</si>
  <si>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</si>
  <si>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</si>
  <si>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</si>
  <si>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</si>
  <si>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</si>
  <si>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</si>
  <si>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</si>
  <si>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</si>
  <si>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</si>
  <si>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</si>
  <si>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</si>
  <si>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</si>
  <si>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</si>
  <si>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</si>
  <si>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</si>
  <si>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</si>
  <si>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</si>
  <si>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</si>
  <si>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</si>
  <si>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</si>
  <si>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</si>
  <si>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</si>
  <si>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</si>
  <si>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</si>
  <si>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</si>
  <si>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</si>
  <si>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</si>
  <si>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</si>
  <si>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</si>
  <si>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</si>
  <si>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</si>
  <si>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</si>
  <si>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</si>
  <si>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</si>
  <si>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</si>
  <si>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</si>
  <si>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</si>
  <si>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</si>
  <si>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</si>
  <si>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</si>
  <si>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</si>
  <si>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</si>
  <si>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</si>
  <si>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</si>
  <si>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</si>
  <si>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</si>
  <si>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</si>
  <si>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</si>
  <si>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</si>
  <si>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</si>
  <si>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</si>
  <si>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</si>
  <si>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</si>
  <si>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</si>
  <si>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</si>
  <si>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</si>
  <si>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</si>
  <si>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</si>
  <si>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</si>
  <si>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</si>
  <si>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</si>
  <si>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</si>
  <si>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</si>
  <si>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</si>
  <si>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</si>
  <si>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</si>
  <si>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</si>
  <si>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</si>
  <si>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</si>
  <si>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</si>
  <si>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</si>
  <si>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</si>
  <si>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</si>
  <si>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</si>
  <si>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</si>
  <si>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</si>
  <si>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</si>
  <si>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</si>
  <si>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</si>
  <si>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</si>
  <si>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</si>
  <si>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</si>
  <si>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</si>
  <si>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</si>
  <si>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</si>
  <si>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</si>
  <si>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</si>
  <si>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</si>
  <si>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</si>
  <si>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</si>
  <si>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</si>
  <si>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</si>
  <si>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</si>
  <si>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</si>
  <si>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</si>
  <si>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</si>
  <si>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</si>
  <si>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</si>
  <si>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</si>
  <si>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</si>
  <si>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</si>
  <si>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</si>
  <si>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</si>
  <si>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</si>
  <si>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</si>
  <si>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</si>
  <si>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</si>
  <si>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</si>
  <si>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</si>
  <si>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</si>
  <si>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</si>
  <si>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</si>
  <si>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</si>
  <si>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</si>
  <si>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</si>
  <si>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</si>
  <si>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</si>
  <si>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</si>
  <si>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</si>
  <si>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</si>
  <si>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</si>
  <si>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</si>
  <si>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</si>
  <si>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</si>
  <si>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</si>
  <si>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</si>
  <si>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</si>
  <si>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</si>
  <si>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</si>
  <si>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</si>
  <si>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</si>
  <si>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</si>
  <si>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</si>
  <si>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</si>
  <si>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</si>
  <si>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</si>
  <si>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</si>
  <si>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</si>
  <si>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</si>
  <si>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</si>
  <si>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</si>
  <si>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</si>
  <si>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</si>
  <si>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</si>
  <si>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</si>
  <si>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</si>
  <si>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</si>
  <si>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</si>
  <si>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</si>
  <si>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</si>
  <si>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</si>
  <si>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</si>
  <si>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</si>
  <si>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</si>
  <si>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</si>
  <si>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</si>
  <si>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</si>
  <si>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</si>
  <si>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</si>
  <si>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</si>
  <si>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</si>
  <si>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</si>
  <si>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</si>
  <si>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</si>
  <si>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</si>
  <si>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</si>
  <si>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</si>
  <si>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</si>
  <si>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</si>
  <si>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</si>
  <si>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</si>
  <si>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</si>
  <si>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</si>
  <si>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</si>
  <si>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</si>
  <si>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</si>
  <si>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</si>
  <si>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</si>
  <si>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</si>
  <si>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</si>
  <si>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</si>
  <si>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</si>
  <si>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</si>
  <si>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</si>
  <si>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</si>
  <si>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</si>
  <si>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</si>
  <si>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</si>
  <si>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</si>
  <si>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</si>
  <si>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</si>
  <si>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</si>
  <si>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</si>
  <si>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</si>
  <si>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</si>
  <si>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</si>
  <si>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</si>
  <si>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</si>
  <si>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</si>
  <si>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</si>
  <si>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</si>
  <si>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</si>
  <si>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</si>
  <si>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</si>
  <si>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</si>
  <si>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</si>
  <si>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</si>
  <si>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</si>
  <si>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</si>
  <si>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</si>
  <si>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</si>
  <si>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</si>
  <si>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</si>
  <si>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</si>
  <si>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</si>
  <si>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</si>
  <si>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</si>
  <si>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</si>
  <si>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</si>
  <si>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</si>
  <si>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</si>
  <si>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</si>
  <si>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</si>
  <si>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</si>
  <si>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</si>
  <si>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</si>
  <si>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</si>
  <si>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</si>
  <si>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</si>
  <si>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</si>
  <si>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</si>
  <si>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</si>
  <si>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</si>
  <si>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</si>
  <si>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</si>
  <si>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</si>
  <si>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</si>
  <si>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</si>
  <si>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</si>
  <si>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</si>
  <si>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</si>
  <si>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</si>
  <si>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</si>
  <si>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</si>
  <si>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</si>
  <si>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</si>
  <si>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</si>
  <si>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</si>
  <si>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</si>
  <si>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</si>
  <si>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</si>
  <si>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</si>
  <si>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</si>
  <si>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</si>
  <si>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</si>
  <si>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</si>
  <si>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</si>
  <si>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</si>
  <si>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</si>
  <si>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</si>
  <si>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</si>
  <si>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</si>
  <si>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</si>
  <si>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</si>
  <si>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</si>
  <si>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</si>
  <si>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</si>
  <si>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</si>
  <si>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</si>
  <si>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</si>
  <si>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</si>
  <si>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</si>
  <si>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</si>
  <si>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</si>
  <si>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</si>
  <si>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</si>
  <si>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</si>
  <si>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</si>
  <si>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</si>
  <si>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</si>
  <si>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</si>
  <si>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</si>
  <si>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</si>
  <si>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</si>
  <si>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</si>
  <si>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</si>
  <si>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</si>
  <si>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</si>
  <si>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</si>
  <si>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</si>
  <si>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</si>
  <si>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</si>
  <si>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</si>
  <si>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</si>
  <si>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</si>
  <si>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</si>
  <si>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</si>
  <si>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</si>
  <si>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</si>
  <si>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</si>
  <si>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</si>
  <si>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</si>
  <si>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</si>
  <si>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</si>
  <si>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</si>
  <si>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</si>
  <si>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</si>
  <si>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</si>
  <si>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</si>
  <si>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</si>
  <si>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</si>
  <si>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</si>
  <si>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</si>
  <si>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</si>
  <si>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</si>
  <si>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</si>
  <si>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</si>
  <si>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</si>
  <si>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</si>
  <si>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</si>
  <si>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</si>
  <si>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</si>
  <si>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</si>
  <si>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</si>
  <si>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</si>
  <si>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</si>
  <si>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</si>
  <si>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</si>
  <si>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</si>
  <si>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</si>
  <si>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</si>
  <si>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</si>
  <si>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</si>
  <si>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</si>
  <si>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</si>
  <si>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</si>
  <si>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</si>
  <si>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</si>
  <si>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</si>
  <si>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</si>
  <si>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</si>
  <si>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</si>
  <si>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</si>
  <si>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</si>
  <si>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</si>
  <si>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</si>
  <si>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</si>
  <si>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</si>
  <si>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</si>
  <si>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</si>
  <si>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</si>
  <si>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</si>
  <si>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</si>
  <si>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</si>
  <si>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</si>
  <si>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</si>
  <si>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</si>
  <si>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</si>
  <si>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</si>
  <si>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</si>
  <si>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</si>
  <si>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</si>
  <si>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</si>
  <si>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</si>
  <si>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</si>
  <si>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</si>
  <si>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</si>
  <si>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</si>
  <si>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</si>
  <si>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</si>
  <si>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</si>
  <si>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</si>
  <si>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</si>
  <si>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</si>
  <si>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</si>
  <si>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</si>
  <si>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</si>
  <si>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</si>
  <si>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</si>
  <si>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</si>
  <si>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</si>
  <si>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</si>
  <si>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</si>
  <si>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</si>
  <si>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</si>
  <si>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</si>
  <si>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</si>
  <si>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</si>
  <si>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</si>
  <si>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</si>
  <si>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</si>
  <si>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</si>
  <si>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</si>
  <si>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</si>
  <si>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</si>
  <si>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</si>
  <si>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</si>
  <si>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</si>
  <si>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</si>
  <si>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</si>
  <si>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</si>
  <si>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</si>
  <si>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</si>
  <si>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</si>
  <si>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</si>
  <si>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</si>
  <si>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</si>
  <si>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</si>
  <si>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</si>
  <si>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</si>
  <si>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</si>
  <si>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</si>
  <si>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</si>
  <si>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</si>
  <si>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</si>
  <si>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</si>
  <si>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</si>
  <si>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</si>
  <si>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</si>
  <si>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</si>
  <si>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</si>
  <si>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</si>
  <si>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</si>
  <si>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</si>
  <si>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</si>
  <si>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</si>
  <si>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</si>
  <si>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</si>
  <si>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</si>
  <si>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</si>
  <si>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</si>
  <si>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</si>
  <si>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</si>
  <si>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</si>
  <si>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</si>
  <si>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</si>
  <si>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</si>
  <si>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</si>
  <si>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</si>
  <si>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</si>
  <si>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</si>
  <si>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</si>
  <si>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</si>
  <si>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</si>
  <si>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</si>
  <si>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</si>
  <si>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</si>
  <si>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</si>
  <si>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</si>
  <si>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</si>
  <si>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</si>
  <si>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</si>
  <si>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</si>
  <si>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</si>
  <si>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</si>
  <si>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</si>
  <si>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</si>
  <si>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</si>
  <si>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</si>
  <si>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</si>
  <si>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</si>
  <si>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</si>
  <si>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</si>
  <si>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</si>
  <si>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</si>
  <si>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</si>
  <si>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</si>
  <si>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</si>
  <si>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</si>
  <si>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</si>
  <si>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</si>
  <si>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</si>
  <si>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</si>
  <si>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</si>
  <si>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</si>
  <si>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</si>
  <si>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</si>
  <si>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</si>
  <si>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</si>
  <si>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</si>
  <si>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</si>
  <si>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</si>
  <si>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</si>
  <si>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</si>
  <si>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</si>
  <si>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</si>
  <si>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</si>
  <si>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</si>
  <si>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</si>
  <si>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</si>
  <si>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</si>
  <si>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</si>
  <si>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</si>
  <si>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</si>
  <si>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</si>
  <si>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</si>
  <si>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</si>
  <si>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</si>
  <si>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</si>
  <si>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</si>
  <si>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</si>
  <si>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</si>
  <si>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</si>
  <si>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</si>
  <si>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</si>
  <si>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</si>
  <si>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</si>
  <si>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</si>
  <si>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</si>
  <si>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</si>
  <si>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</si>
  <si>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</si>
  <si>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</si>
  <si>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</si>
  <si>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</si>
  <si>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</si>
  <si>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</si>
  <si>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</si>
  <si>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</si>
  <si>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</si>
  <si>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</si>
  <si>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</si>
  <si>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</si>
  <si>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</si>
  <si>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</si>
  <si>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</si>
  <si>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</si>
  <si>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</si>
  <si>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</si>
  <si>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</si>
  <si>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</si>
  <si>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</si>
  <si>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</si>
  <si>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</si>
  <si>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</si>
  <si>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</si>
  <si>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</si>
  <si>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</si>
  <si>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</si>
  <si>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</si>
  <si>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</si>
  <si>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</si>
  <si>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</si>
  <si>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</si>
  <si>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</si>
  <si>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</si>
  <si>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</si>
  <si>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</si>
  <si>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</si>
  <si>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</si>
  <si>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</si>
  <si>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</si>
  <si>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</si>
  <si>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</si>
  <si>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</si>
  <si>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</si>
  <si>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</si>
  <si>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</si>
  <si>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</si>
  <si>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</si>
  <si>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</si>
  <si>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</si>
  <si>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</si>
  <si>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</si>
  <si>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</si>
  <si>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</si>
  <si>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</si>
  <si>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</si>
  <si>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</si>
  <si>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</si>
  <si>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</si>
  <si>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</si>
  <si>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</si>
  <si>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</si>
  <si>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</si>
  <si>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</si>
  <si>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</si>
  <si>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</si>
  <si>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</si>
  <si>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</si>
  <si>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</si>
  <si>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</si>
  <si>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</si>
  <si>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</si>
  <si>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</si>
  <si>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</si>
  <si>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</si>
  <si>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</si>
  <si>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</si>
  <si>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</si>
  <si>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</si>
  <si>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</si>
  <si>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</si>
  <si>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</si>
  <si>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</si>
  <si>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</si>
  <si>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</si>
  <si>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</si>
  <si>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</si>
  <si>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</si>
  <si>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</si>
  <si>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</si>
  <si>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</si>
  <si>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</si>
  <si>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</si>
  <si>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</si>
  <si>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</si>
  <si>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</si>
  <si>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</si>
  <si>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</si>
  <si>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</si>
  <si>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</si>
  <si>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</si>
  <si>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</si>
  <si>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</si>
  <si>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</si>
  <si>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</si>
  <si>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</si>
  <si>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</si>
  <si>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</si>
  <si>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</si>
  <si>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</si>
  <si>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</si>
  <si>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</si>
  <si>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</si>
  <si>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</si>
  <si>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</si>
  <si>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</si>
  <si>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</si>
  <si>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</si>
  <si>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</si>
  <si>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</si>
  <si>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</si>
  <si>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</si>
  <si>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</si>
  <si>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</si>
  <si>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</si>
  <si>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</si>
  <si>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</si>
  <si>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</si>
  <si>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</si>
  <si>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</si>
  <si>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</si>
  <si>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</si>
  <si>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</si>
  <si>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</si>
  <si>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</si>
  <si>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</si>
  <si>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</si>
  <si>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</si>
  <si>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</si>
  <si>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</si>
  <si>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</si>
  <si>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</si>
  <si>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</si>
  <si>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</si>
  <si>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</si>
  <si>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</si>
  <si>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</si>
  <si>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</si>
  <si>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</si>
  <si>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</si>
  <si>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</si>
  <si>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</si>
  <si>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</si>
  <si>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</si>
  <si>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</si>
  <si>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</si>
  <si>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</si>
  <si>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</si>
  <si>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</si>
  <si>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</si>
  <si>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</si>
  <si>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</si>
  <si>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</si>
  <si>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</si>
  <si>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</si>
  <si>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</si>
  <si>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</si>
  <si>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</si>
  <si>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</si>
  <si>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</si>
  <si>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</si>
  <si>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</si>
  <si>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</si>
  <si>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</si>
  <si>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</si>
  <si>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</si>
  <si>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</si>
  <si>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</si>
  <si>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</si>
  <si>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</si>
  <si>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</si>
  <si>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</si>
  <si>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</si>
  <si>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</si>
  <si>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</si>
  <si>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</si>
  <si>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</si>
  <si>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</si>
  <si>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</si>
  <si>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</si>
  <si>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</si>
  <si>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</si>
  <si>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</si>
  <si>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</si>
  <si>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</si>
  <si>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</si>
  <si>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</si>
  <si>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</si>
  <si>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</si>
  <si>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</si>
  <si>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</si>
  <si>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</si>
  <si>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</si>
  <si>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</si>
  <si>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</si>
  <si>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</si>
  <si>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</si>
  <si>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</si>
  <si>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</si>
  <si>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</si>
  <si>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</si>
  <si>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</si>
  <si>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</si>
  <si>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</si>
  <si>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</si>
  <si>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</si>
  <si>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</si>
  <si>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</si>
  <si>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</si>
  <si>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</si>
  <si>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</si>
  <si>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</si>
  <si>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</si>
  <si>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</si>
  <si>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</si>
  <si>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</si>
  <si>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</si>
  <si>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</si>
  <si>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</si>
  <si>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</si>
  <si>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</si>
  <si>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</si>
  <si>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</si>
  <si>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</si>
  <si>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</si>
  <si>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</si>
  <si>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</si>
  <si>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</si>
  <si>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</si>
  <si>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</si>
  <si>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</si>
  <si>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</si>
  <si>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</si>
  <si>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</si>
  <si>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</si>
  <si>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</si>
  <si>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</si>
  <si>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</si>
  <si>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</si>
  <si>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</si>
  <si>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</si>
  <si>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</si>
  <si>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</si>
  <si>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</si>
  <si>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</si>
  <si>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</si>
  <si>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</si>
  <si>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</si>
  <si>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</si>
  <si>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</si>
  <si>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</si>
  <si>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</si>
  <si>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</si>
  <si>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</si>
  <si>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</si>
  <si>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</si>
  <si>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</si>
  <si>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</si>
  <si>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</si>
  <si>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</si>
  <si>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</si>
  <si>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</si>
  <si>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</si>
  <si>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</si>
  <si>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</si>
  <si>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</si>
  <si>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</si>
  <si>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</si>
  <si>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</si>
  <si>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</si>
  <si>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</si>
  <si>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</si>
  <si>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</si>
  <si>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</si>
  <si>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</si>
  <si>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</si>
  <si>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</si>
  <si>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</si>
  <si>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</si>
  <si>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</si>
  <si>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</si>
  <si>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</si>
  <si>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</si>
  <si>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</si>
  <si>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</si>
  <si>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</si>
  <si>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</si>
  <si>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</si>
  <si>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</si>
  <si>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</si>
  <si>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</si>
  <si>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</si>
  <si>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</si>
  <si>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</si>
  <si>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</si>
  <si>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</si>
  <si>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</si>
  <si>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</si>
  <si>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</si>
  <si>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</si>
  <si>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</si>
  <si>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</si>
  <si>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</si>
  <si>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</si>
  <si>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</si>
  <si>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</si>
  <si>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</si>
  <si>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</si>
  <si>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</si>
  <si>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</si>
  <si>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</si>
  <si>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</si>
  <si>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</si>
  <si>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</si>
  <si>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</si>
  <si>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</si>
  <si>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</si>
  <si>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</si>
  <si>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</si>
  <si>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</si>
  <si>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</si>
  <si>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</si>
  <si>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</si>
  <si>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</si>
  <si>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</si>
  <si>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</si>
  <si>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</si>
  <si>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</si>
  <si>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</si>
  <si>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</si>
  <si>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</si>
  <si>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</si>
  <si>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</si>
  <si>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</si>
  <si>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</si>
  <si>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</si>
  <si>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</si>
  <si>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</si>
  <si>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</si>
  <si>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</si>
  <si>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</si>
  <si>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</si>
  <si>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</si>
  <si>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</si>
  <si>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</si>
  <si>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</si>
  <si>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</si>
  <si>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</si>
  <si>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</si>
  <si>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</si>
  <si>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</si>
  <si>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</si>
  <si>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</si>
  <si>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</si>
  <si>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</si>
  <si>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</si>
  <si>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</si>
  <si>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</si>
  <si>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</si>
  <si>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</si>
  <si>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</si>
  <si>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</si>
  <si>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</si>
  <si>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</si>
  <si>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</si>
  <si>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</si>
  <si>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</si>
  <si>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</si>
  <si>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</si>
  <si>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</si>
  <si>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</si>
  <si>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</si>
  <si>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</si>
  <si>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</si>
  <si>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</si>
  <si>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</si>
  <si>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</si>
  <si>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</si>
  <si>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</si>
  <si>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</si>
  <si>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</si>
  <si>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</si>
  <si>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</si>
  <si>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</si>
  <si>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</si>
  <si>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</si>
  <si>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</si>
  <si>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</si>
  <si>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</si>
  <si>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</si>
  <si>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</si>
  <si>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</si>
  <si>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</si>
  <si>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</si>
  <si>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</si>
  <si>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</si>
  <si>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</si>
  <si>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</si>
  <si>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</si>
  <si>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</si>
  <si>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</si>
  <si>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</si>
  <si>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</si>
  <si>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</si>
  <si>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</si>
  <si>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</si>
  <si>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</si>
  <si>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</si>
  <si>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</si>
  <si>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</si>
  <si>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</si>
  <si>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</si>
  <si>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</si>
  <si>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</si>
  <si>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</si>
  <si>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</si>
  <si>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</si>
  <si>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</si>
  <si>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</si>
  <si>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</si>
  <si>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</si>
  <si>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</si>
  <si>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</si>
  <si>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</si>
  <si>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</si>
  <si>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</si>
  <si>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</si>
  <si>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</si>
  <si>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</si>
  <si>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</si>
  <si>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</si>
  <si>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</si>
  <si>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</si>
  <si>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</si>
  <si>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</si>
  <si>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</si>
  <si>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</si>
  <si>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</si>
  <si>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</si>
  <si>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</si>
  <si>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</si>
  <si>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</si>
  <si>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</si>
  <si>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</si>
  <si>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</si>
  <si>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</si>
  <si>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</si>
  <si>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</si>
  <si>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</si>
  <si>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</si>
  <si>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</si>
  <si>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</si>
  <si>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</si>
  <si>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</si>
  <si>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</si>
  <si>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</si>
  <si>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</si>
  <si>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</si>
  <si>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</si>
  <si>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</si>
  <si>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</si>
  <si>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</si>
  <si>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</si>
  <si>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</si>
  <si>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</si>
  <si>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</si>
  <si>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</si>
  <si>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</si>
  <si>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</si>
  <si>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</si>
  <si>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</si>
  <si>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</si>
  <si>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</si>
  <si>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</si>
  <si>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</si>
  <si>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</si>
  <si>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</si>
  <si>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</si>
  <si>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</si>
  <si>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</si>
  <si>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</si>
  <si>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</si>
  <si>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</si>
  <si>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</si>
  <si>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</si>
  <si>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</si>
  <si>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</si>
  <si>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</si>
  <si>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</si>
  <si>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</si>
  <si>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</si>
  <si>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</si>
  <si>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</si>
  <si>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</si>
  <si>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</si>
  <si>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</si>
  <si>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</si>
  <si>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</si>
  <si>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</si>
  <si>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</si>
  <si>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</si>
  <si>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</si>
  <si>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</si>
  <si>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</si>
  <si>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</si>
  <si>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</si>
  <si>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</si>
  <si>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</si>
  <si>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</si>
  <si>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</si>
  <si>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</si>
  <si>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</si>
  <si>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</si>
  <si>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</si>
  <si>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</si>
  <si>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</si>
  <si>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</si>
  <si>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</si>
  <si>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</si>
  <si>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</si>
  <si>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</si>
  <si>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</si>
  <si>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</si>
  <si>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</si>
  <si>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</si>
  <si>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</si>
  <si>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</si>
  <si>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</si>
  <si>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</si>
  <si>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</si>
  <si>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</si>
  <si>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</si>
  <si>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</si>
  <si>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</si>
  <si>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</si>
  <si>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</si>
  <si>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</si>
  <si>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</si>
  <si>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</si>
  <si>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</si>
  <si>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</si>
  <si>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</si>
  <si>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</si>
  <si>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</si>
  <si>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</si>
  <si>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</si>
  <si>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</si>
  <si>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</si>
  <si>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</si>
  <si>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</si>
  <si>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</si>
  <si>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</si>
  <si>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</si>
  <si>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</si>
  <si>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</si>
  <si>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</si>
  <si>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</si>
  <si>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</si>
  <si>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</si>
  <si>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</si>
  <si>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</si>
  <si>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</si>
  <si>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</si>
  <si>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</si>
  <si>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</si>
  <si>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</si>
  <si>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</si>
  <si>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</si>
  <si>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</si>
  <si>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</si>
  <si>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</si>
  <si>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</si>
  <si>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</si>
  <si>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</si>
  <si>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</si>
  <si>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</si>
  <si>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</si>
  <si>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</si>
  <si>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</si>
  <si>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</si>
  <si>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</si>
  <si>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</si>
  <si>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</si>
  <si>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</si>
  <si>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</si>
  <si>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</si>
  <si>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</si>
  <si>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</si>
  <si>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</si>
  <si>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</si>
  <si>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</si>
  <si>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</si>
  <si>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</si>
  <si>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</si>
  <si>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</si>
  <si>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</si>
  <si>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</si>
  <si>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</si>
  <si>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</si>
  <si>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</si>
  <si>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</si>
  <si>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</si>
  <si>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</si>
  <si>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</si>
  <si>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</si>
  <si>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</si>
  <si>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</si>
  <si>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</si>
  <si>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</si>
  <si>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</si>
  <si>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</si>
  <si>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</si>
  <si>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</si>
  <si>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</si>
  <si>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</si>
  <si>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</si>
  <si>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</si>
  <si>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</si>
  <si>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</si>
  <si>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</si>
  <si>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</si>
  <si>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</si>
  <si>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</si>
  <si>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</si>
  <si>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</si>
  <si>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</si>
  <si>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</si>
  <si>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</si>
  <si>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</si>
  <si>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</si>
  <si>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</si>
  <si>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</si>
  <si>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</si>
  <si>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</si>
  <si>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</si>
  <si>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</si>
  <si>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</si>
  <si>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</si>
  <si>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</si>
  <si>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</si>
  <si>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</si>
  <si>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</si>
  <si>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</si>
  <si>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</si>
  <si>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</si>
  <si>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</si>
  <si>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</si>
  <si>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</si>
  <si>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</si>
  <si>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</si>
  <si>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</si>
  <si>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</si>
  <si>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</si>
  <si>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</si>
  <si>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</si>
  <si>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</si>
  <si>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</si>
  <si>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</si>
  <si>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</si>
  <si>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</si>
  <si>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</si>
  <si>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</si>
  <si>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</si>
  <si>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</si>
  <si>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</si>
  <si>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</si>
  <si>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</si>
  <si>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</si>
  <si>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</si>
  <si>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</si>
  <si>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</si>
  <si>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</si>
  <si>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</si>
  <si>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</si>
  <si>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</si>
  <si>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</si>
  <si>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</si>
  <si>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</si>
  <si>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</si>
  <si>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</si>
  <si>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</si>
  <si>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</si>
  <si>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</si>
  <si>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</si>
  <si>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</si>
  <si>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</si>
  <si>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</si>
  <si>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</si>
  <si>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</si>
  <si>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</si>
  <si>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</si>
  <si>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</si>
  <si>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</si>
  <si>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</si>
  <si>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</si>
  <si>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</si>
  <si>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</si>
  <si>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</si>
  <si>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</si>
  <si>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</si>
  <si>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</si>
  <si>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</si>
  <si>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</si>
  <si>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</si>
  <si>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</si>
  <si>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</si>
  <si>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</si>
  <si>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</si>
  <si>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</si>
  <si>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</si>
  <si>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</si>
  <si>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</si>
  <si>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</si>
  <si>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</si>
  <si>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</si>
  <si>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</si>
  <si>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</si>
  <si>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</si>
  <si>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</si>
  <si>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</si>
  <si>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</si>
  <si>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</si>
  <si>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</si>
  <si>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</si>
  <si>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</si>
  <si>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</si>
  <si>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</si>
  <si>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</si>
  <si>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</si>
  <si>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</si>
  <si>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</si>
  <si>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</si>
  <si>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</si>
  <si>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</si>
  <si>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</si>
  <si>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</si>
  <si>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</si>
  <si>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</si>
  <si>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</si>
  <si>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</si>
  <si>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</si>
  <si>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</si>
  <si>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</si>
  <si>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</si>
  <si>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</si>
  <si>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</si>
  <si>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</si>
  <si>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</si>
  <si>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</si>
  <si>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</si>
  <si>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</si>
  <si>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</si>
  <si>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</si>
  <si>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</si>
  <si>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</si>
  <si>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</si>
  <si>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</si>
  <si>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</si>
  <si>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</si>
  <si>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</si>
  <si>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</si>
  <si>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</si>
  <si>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</si>
  <si>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</si>
  <si>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</si>
  <si>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</si>
  <si>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</si>
  <si>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</si>
  <si>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</si>
  <si>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</si>
  <si>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</si>
  <si>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</si>
  <si>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</si>
  <si>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</si>
  <si>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</si>
  <si>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</si>
  <si>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</si>
  <si>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</si>
  <si>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</si>
  <si>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</si>
  <si>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</si>
  <si>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</si>
  <si>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</si>
  <si>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</si>
  <si>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</si>
  <si>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</si>
  <si>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</si>
  <si>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</si>
  <si>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</si>
  <si>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</si>
  <si>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</si>
  <si>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</si>
  <si>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</si>
  <si>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</si>
  <si>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</si>
  <si>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</si>
  <si>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</si>
  <si>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</si>
  <si>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</si>
  <si>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</si>
  <si>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</si>
  <si>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</si>
  <si>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</si>
  <si>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</si>
  <si>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</si>
  <si>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</si>
  <si>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</si>
  <si>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</si>
  <si>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</si>
  <si>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</si>
  <si>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</si>
  <si>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</si>
  <si>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</si>
  <si>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</si>
  <si>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</si>
  <si>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</si>
  <si>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</si>
  <si>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</si>
  <si>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</si>
  <si>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</si>
  <si>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</si>
  <si>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</si>
  <si>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</si>
  <si>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</si>
  <si>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</si>
  <si>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</si>
  <si>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</si>
  <si>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</si>
  <si>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</si>
  <si>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</si>
  <si>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</si>
  <si>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</si>
  <si>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</si>
  <si>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</si>
  <si>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</si>
  <si>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</si>
  <si>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</si>
  <si>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</si>
  <si>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</si>
  <si>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</si>
  <si>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</si>
  <si>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</si>
  <si>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</si>
  <si>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</si>
  <si>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</si>
  <si>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</si>
  <si>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</si>
  <si>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</si>
  <si>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</si>
  <si>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</si>
  <si>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</si>
  <si>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</si>
  <si>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</si>
  <si>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</si>
  <si>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</si>
  <si>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</si>
  <si>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</si>
  <si>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</si>
  <si>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</si>
  <si>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</si>
  <si>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</si>
  <si>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</si>
  <si>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</si>
  <si>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</si>
  <si>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</si>
  <si>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</si>
  <si>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</si>
  <si>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</si>
  <si>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</si>
  <si>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</si>
  <si>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</si>
  <si>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</si>
  <si>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</si>
  <si>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</si>
  <si>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</si>
  <si>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</si>
  <si>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</si>
  <si>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</si>
  <si>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</si>
  <si>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</si>
  <si>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</si>
  <si>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PCM-20251006-00000874</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</si>
  <si>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</si>
  <si>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</si>
  <si>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</si>
  <si>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</si>
  <si>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</si>
  <si>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</si>
  <si>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</si>
  <si>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</si>
  <si>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</si>
  <si>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</si>
  <si>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</si>
  <si>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</si>
  <si>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</si>
  <si>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</si>
  <si>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</si>
  <si>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</si>
  <si>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</si>
  <si>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</si>
  <si>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</si>
  <si>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</si>
  <si>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</si>
  <si>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</si>
  <si>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</si>
  <si>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</si>
  <si>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</si>
  <si>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</si>
  <si>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</si>
  <si>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</si>
  <si>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</si>
  <si>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</si>
  <si>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</si>
  <si>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</si>
  <si>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</si>
  <si>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</si>
  <si>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</si>
  <si>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</si>
  <si>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</si>
  <si>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</si>
  <si>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</si>
  <si>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</si>
  <si>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</si>
  <si>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</si>
  <si>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</si>
  <si>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</si>
  <si>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</si>
  <si>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</si>
  <si>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</si>
  <si>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</si>
  <si>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</si>
  <si>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</si>
  <si>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</si>
  <si>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</si>
  <si>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</si>
  <si>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</si>
  <si>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</si>
  <si>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</si>
  <si>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</si>
  <si>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</si>
  <si>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</si>
  <si>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</si>
  <si>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</si>
  <si>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</si>
  <si>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</si>
  <si>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</si>
  <si>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</si>
  <si>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</si>
  <si>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</si>
  <si>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</si>
  <si>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</si>
  <si>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</si>
  <si>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</si>
  <si>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</si>
  <si>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</si>
  <si>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</si>
  <si>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</si>
  <si>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</si>
  <si>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</si>
  <si>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</si>
  <si>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</si>
  <si>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</si>
  <si>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</si>
  <si>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</si>
  <si>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</si>
  <si>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</si>
  <si>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</si>
  <si>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</si>
  <si>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</si>
  <si>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</si>
  <si>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</si>
  <si>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</si>
  <si>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</si>
  <si>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</si>
  <si>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</si>
  <si>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PCM-20251006-00000921 </t>
  </si>
  <si>
    <t>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</si>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</sst>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0">
    <sortCondition ref="H1:H2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6"/>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273.52179965277901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6.2991782411700115E-2</v>
      </c>
      <c r="H3" s="66">
        <v>45936.394733796296</v>
      </c>
      <c r="I3" s="73" t="str">
        <f>IFERROR(VLOOKUP(D3,DB!A:F,6,0),"")</f>
        <v>SCECO</v>
      </c>
      <c r="J3" s="73" t="str">
        <f>IFERROR(VLOOKUP(D3,DB!A:G,7,0),"")</f>
        <v>Vandalized</v>
      </c>
      <c r="K3" s="69" t="s">
        <v>38967</v>
      </c>
      <c r="L3" s="70" t="str">
        <f>IFERROR(VLOOKUP(D3,DB!A:I,9,0),"")</f>
        <v>Latis</v>
      </c>
    </row>
    <row r="4" spans="1:12" ht="15" customHeight="1">
      <c r="A4" s="63" t="s">
        <v>38968</v>
      </c>
      <c r="B4" s="73" t="str">
        <f>IFERROR(VLOOKUP(D4,DB!A:K,11,0),"")</f>
        <v>R1</v>
      </c>
      <c r="C4" s="64">
        <v>1</v>
      </c>
      <c r="D4" s="64" t="s">
        <v>8258</v>
      </c>
      <c r="E4" s="167" t="s">
        <v>38964</v>
      </c>
      <c r="F4" s="66">
        <v>45936.427499999998</v>
      </c>
      <c r="G4" s="67">
        <f ca="1">IFERROR(NOW()-F4,"")</f>
        <v>4.2725578707177192E-2</v>
      </c>
      <c r="H4" s="66">
        <v>45936.421249999999</v>
      </c>
      <c r="I4" s="73" t="str">
        <f>IFERROR(VLOOKUP(D4,DB!A:F,6,0),"")</f>
        <v>SCECO</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45936.470225578705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45936.470225578705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45936.470225578705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45936.470225578705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45936.470225578705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45936.470225578705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45936.470225578705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45936.470225578705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45936.470225578705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45936.470225578705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45936.470225578705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45936.470225578705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45936.470225578705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45936.470225578705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45936.470225578705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45936.470225578705</v>
      </c>
      <c r="H20" s="68"/>
      <c r="I20" s="73" t="str">
        <f>IFERROR(VLOOKUP(D20,DB!A:F,6,0),"")</f>
        <v/>
      </c>
      <c r="J20" s="73" t="str">
        <f>IFERROR(VLOOKUP(D20,DB!A:G,7,0),"")</f>
        <v/>
      </c>
      <c r="K20" s="69"/>
      <c r="L20" s="70" t="str">
        <f>IFERROR(VLOOKUP(D20,DB!A:I,9,0),"")</f>
        <v/>
      </c>
    </row>
    <row r="21" spans="1:12" ht="15" customHeight="1">
      <c r="A21" s="160"/>
      <c r="B21" s="161" t="str">
        <f>IFERROR(VLOOKUP(D21,DB!A:K,11,0),"")</f>
        <v/>
      </c>
      <c r="C21" s="161"/>
      <c r="D21" s="161"/>
      <c r="E21" s="162"/>
      <c r="F21" s="163"/>
      <c r="G21" s="164">
        <f ca="1">IFERROR(NOW()-F21,"")</f>
        <v>45936.470225578705</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45936.470225578705</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45936.470225578705</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45936.470225578705</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45936.470225578705</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45936.470225578705</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45936.470225578705</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45936.470225578705</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45936.470225578705</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45936.470225578705</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45936.470225578705</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45936.470225578705</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45936.470225578705</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45936.470225578705</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45936.470225578705</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45936.470225578705</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45936.470225578705</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45936.470225578705</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45936.470225578705</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45936.470225578705</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45936.470225578705</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45936.470225578705</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45936.470225578705</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45936.470225578705</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45936.470225578705</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45936.470225578705</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45936.470225578705</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45936.470225578705</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45936.470225578705</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45936.470225578705</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45936.470225578705</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45936.470225578705</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45936.470225578705</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45936.470225578705</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45936.470225578705</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45936.470225578705</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45936.470225578705</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45936.470225578705</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45936.470225578705</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45936.470225578705</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45936.470225578705</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45936.470225578705</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45936.470225578705</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45936.470225578705</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45936.470225578705</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45936.470225578705</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45936.470225578705</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45936.470225578705</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45936.470225578705</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45936.470225578705</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45936.470225578705</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45936.470225578705</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45936.470225578705</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45936.470225578705</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45936.470225578705</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45936.470225578705</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45936.470225578705</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45936.470225578705</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45936.470225578705</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45936.470225578705</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45936.470225578705</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45936.470225578705</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45936.470225578705</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45936.470225578705</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45936.470225578705</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45936.470225578705</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45936.470225578705</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45936.470225578705</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45936.470225578705</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45936.470225578705</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45936.470225578705</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45936.470225578705</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45936.470225578705</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45936.470225578705</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45936.470225578705</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45936.470225578705</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45936.470225578705</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45936.470225578705</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45936.470225578705</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45936.470225578705</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45936.470225578705</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45936.470225578705</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45936.470225578705</v>
      </c>
      <c r="H103" s="163"/>
      <c r="I103" s="161" t="str">
        <f>IFERROR(VLOOKUP(D103,DB!A:F,6,0),"")</f>
        <v/>
      </c>
      <c r="J103" s="73" t="str">
        <f>IFERROR(VLOOKUP(D103,DB!A:G,7,0),"")</f>
        <v/>
      </c>
      <c r="K103" s="165"/>
      <c r="L103" s="166" t="str">
        <f>IFERROR(VLOOKUP(D103,DB!A:I,9,0),"")</f>
        <v/>
      </c>
    </row>
    <row r="104" spans="1:12" ht="15" customHeight="1">
      <c r="A104" s="160"/>
      <c r="B104" s="161" t="str">
        <f>IFERROR(VLOOKUP(D104,DB!A:K,11,0),"")</f>
        <v/>
      </c>
      <c r="C104" s="161"/>
      <c r="D104" s="161"/>
      <c r="E104" s="162"/>
      <c r="F104" s="163"/>
      <c r="G104" s="164">
        <f ca="1">IFERROR(NOW()-F104,"")</f>
        <v>45936.470225578705</v>
      </c>
      <c r="H104" s="163"/>
      <c r="I104" s="161" t="str">
        <f>IFERROR(VLOOKUP(D104,DB!A:F,6,0),"")</f>
        <v/>
      </c>
      <c r="J104" s="73" t="str">
        <f>IFERROR(VLOOKUP(D104,DB!A:G,7,0),"")</f>
        <v/>
      </c>
      <c r="K104" s="165"/>
      <c r="L104" s="166" t="str">
        <f>IFERROR(VLOOKUP(D104,DB!A:I,9,0),"")</f>
        <v/>
      </c>
    </row>
    <row r="105" spans="1:12" ht="15" customHeight="1">
      <c r="A105" s="160"/>
      <c r="B105" s="161" t="str">
        <f>IFERROR(VLOOKUP(D105,DB!A:K,11,0),"")</f>
        <v/>
      </c>
      <c r="C105" s="161"/>
      <c r="D105" s="161"/>
      <c r="E105" s="162"/>
      <c r="F105" s="163"/>
      <c r="G105" s="164">
        <f ca="1">IFERROR(NOW()-F105,"")</f>
        <v>45936.470225578705</v>
      </c>
      <c r="H105" s="163"/>
      <c r="I105" s="161" t="str">
        <f>IFERROR(VLOOKUP(D105,DB!A:F,6,0),"")</f>
        <v/>
      </c>
      <c r="J105" s="73" t="str">
        <f>IFERROR(VLOOKUP(D105,DB!A:G,7,0),"")</f>
        <v/>
      </c>
      <c r="K105" s="165"/>
      <c r="L105" s="166" t="str">
        <f>IFERROR(VLOOKUP(D105,DB!A:I,9,0),"")</f>
        <v/>
      </c>
    </row>
    <row r="106" spans="1:12" ht="15" customHeight="1">
      <c r="A106" s="160"/>
      <c r="B106" s="161" t="str">
        <f>IFERROR(VLOOKUP(D106,DB!A:K,11,0),"")</f>
        <v/>
      </c>
      <c r="C106" s="161"/>
      <c r="D106" s="161"/>
      <c r="E106" s="162"/>
      <c r="F106" s="163"/>
      <c r="G106" s="164">
        <f ca="1">IFERROR(NOW()-F106,"")</f>
        <v>45936.470225578705</v>
      </c>
      <c r="H106" s="163"/>
      <c r="I106" s="161" t="str">
        <f>IFERROR(VLOOKUP(D106,DB!A:F,6,0),"")</f>
        <v/>
      </c>
      <c r="J106" s="73" t="str">
        <f>IFERROR(VLOOKUP(D106,DB!A:G,7,0),"")</f>
        <v/>
      </c>
      <c r="K106" s="165"/>
      <c r="L106" s="166" t="str">
        <f>IFERROR(VLOOKUP(D106,DB!A:I,9,0),"")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129.74314224537375</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111.47038761574368</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6</v>
      </c>
      <c r="D5" s="18" t="s">
        <v>15383</v>
      </c>
      <c r="E5" s="131" t="s">
        <v>39047</v>
      </c>
      <c r="F5" s="132">
        <v>45936.348078703704</v>
      </c>
      <c r="G5" s="133">
        <f ca="1">IFERROR(NOW()-F5,"-")</f>
        <v>0.12214687500090804</v>
      </c>
      <c r="H5" s="132">
        <v>45936.330717592595</v>
      </c>
      <c r="I5" s="18" t="str">
        <f>IFERROR(VLOOKUP(D5,DB!A:F,6,0),"")</f>
        <v>SCECO</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45936.470225578705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45936.470225578705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45936.470225578705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45936.470225578705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45936.470225578705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45936.470225578705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45936.470225578705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45936.470225578705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45936.470225578705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45936.470225578705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45936.470225578705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45936.470225578705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45936.470225578705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45936.470225578705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45936.470225578705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45936.470225578705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45936.470225578705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45936.470225578705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45936.470225578705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45936.470225578705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45936.470225578705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45936.470225578705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45936.470225578705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45936.470225578705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45936.470225578705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45936.470225578705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45936.470225578705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45936.470225578705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45936.470225578705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45936.470225578705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45936.470225578705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45936.470225578705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45936.470225578705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45936.470225578705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45936.470225578705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45936.470225578705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45936.470225578705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45936.470225578705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45936.470225578705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45936.470225578705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45936.470225578705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45936.470225578705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45936.470225578705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45936.470225578705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45936.470225578705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45936.470225578705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45936.470225578705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45936.470225578705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45936.470225578705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45936.470225578705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45936.470225578705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45936.470225578705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45936.470225578705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45936.470225578705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45936.470225578705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45936.470225578705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45936.470225578705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45936.470225578705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45936.470225578705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45936.470225578705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45936.470225578705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45936.470225578705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45936.470225578705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45936.470225578705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45936.470225578705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45936.470225578705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45936.470225578705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45936.470225578705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45936.470225578705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45936.470225578705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45936.470225578705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45936.470225578705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45936.470225578705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45936.470225578705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45936.470225578705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45936.470225578705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45936.470225578705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45936.470225578705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45936.470225578705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45936.470225578705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45936.470225578705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45936.470225578705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45936.470225578705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45936.470225578705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45936.470225578705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45936.470225578705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45936.470225578705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45936.470225578705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45936.470225578705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45936.470225578705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45936.470225578705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45936.470225578705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45936.470225578705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45936.470225578705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45936.470225578705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45936.470225578705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45936.470225578705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45936.470225578705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45936.470225578705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45936.470225578705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45936.470225578705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45936.470225578705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45936.470225578705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45936.470225578705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45936.470225578705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45936.470225578705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45936.470225578705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45936.470225578705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45936.470225578705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45936.470225578705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45936.470225578705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45936.470225578705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45936.470225578705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45936.470225578705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45936.470225578705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45936.470225578705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45936.470225578705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45936.470225578705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45936.470225578705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45936.470225578705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45936.470225578705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45936.470225578705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45936.470225578705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45936.470225578705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45936.470225578705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45936.470225578705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45936.470225578705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45936.470225578705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45936.470225578705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45936.470225578705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45936.470225578705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45936.470225578705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45936.470225578705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45936.470225578705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45936.470225578705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45936.470225578705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45936.470225578705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45936.470225578705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45936.470225578705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45936.470225578705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45936.470225578705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45936.470225578705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45936.470225578705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45936.470225578705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45936.470225578705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45936.470225578705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45936.470225578705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45936.470225578705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45936.470225578705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45936.470225578705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45936.470225578705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45936.470225578705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45936.470225578705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45936.470225578705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45936.470225578705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45936.470225578705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45936.470225578705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45936.470225578705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45936.470225578705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45936.470225578705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45936.470225578705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45936.470225578705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45936.470225578705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45936.470225578705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45936.470225578705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45936.470225578705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45936.470225578705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45936.470225578705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45936.470225578705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45936.470225578705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45936.470225578705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45936.470225578705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45936.470225578705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45936.470225578705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45936.470225578705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45936.470225578705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45936.470225578705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45936.470225578705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45936.470225578705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45936.470225578705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45936.470225578705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45936.470225578705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45936.470225578705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45936.470225578705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45936.470225578705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45936.470225578705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45936.470225578705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45936.470225578705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45936.470225578705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45936.470225578705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45936.470225578705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45936.470225578705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45936.470225578705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45936.470225578705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45936.470225578705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45936.470225578705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45936.470225578705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45936.470225578705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45936.470225578705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45936.470225578705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45936.470225578705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45936.470225578705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45936.470225578705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45936.470225578705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45936.470225578705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45936.470225578705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45936.470225578705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45936.470225578705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45936.470225578705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45936.470225578705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45936.470225578705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45936.470225578705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45936.470225578705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45936.470225578705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45936.470225578705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45936.470225578705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45936.470225578705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45936.470225578705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45936.470225578705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45936.470225578705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45936.470225578705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45936.470225578705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45936.470225578705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45936.470225578705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45936.470225578705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45936.470225578705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45936.470225578705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45936.470225578705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45936.470225578705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45936.470225578705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45936.470225578705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45936.470225578705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45936.470225578705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45936.470225578705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45936.470225578705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45936.470225578705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45936.470225578705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45936.470225578705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45936.470225578705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45936.470225578705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45936.470225578705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45936.470225578705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45936.470225578705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45936.470225578705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45936.470225578705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45936.470225578705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45936.470225578705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45936.470225578705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45936.470225578705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45936.470225578705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45936.470225578705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45936.470225578705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45936.470225578705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45936.470225578705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45936.470225578705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45936.470225578705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45936.470225578705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45936.470225578705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45936.470225578705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45936.470225578705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45936.470225578705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45936.470225578705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45936.470225578705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45936.470225578705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45936.470225578705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45936.470225578705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45936.470225578705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45936.470225578705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45936.470225578705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45936.470225578705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45936.470225578705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45936.470225578705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45936.470225578705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45936.470225578705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45936.470225578705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45936.470225578705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45936.470225578705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45936.470225578705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45936.470225578705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45936.470225578705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45936.470225578705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45936.470225578705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45936.470225578705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45936.470225578705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45936.470225578705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45936.470225578705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45936.470225578705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45936.470225578705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45936.470225578705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45936.470225578705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45936.470225578705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45936.470225578705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45936.470225578705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45936.470225578705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45936.470225578705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45936.470225578705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45936.470225578705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45936.470225578705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45936.470225578705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45936.470225578705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45936.470225578705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45936.470225578705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45936.470225578705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45936.470225578705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45936.470225578705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45936.470225578705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45936.470225578705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45936.470225578705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45936.470225578705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45936.470225578705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45936.470225578705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45936.470225578705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45936.470225578705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45936.470225578705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45936.470225578705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45936.470225578705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45936.470225578705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45936.470225578705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45936.470225578705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45936.470225578705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45936.470225578705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45936.470225578705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45936.470225578705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45936.470225578705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45936.470225578705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45936.470225578705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45936.470225578705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45936.470225578705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45936.470225578705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45936.470225578705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45936.470225578705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45936.470225578705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45936.470225578705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45936.470225578705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45936.470225578705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45936.470225578705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45936.470225578705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45936.470225578705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45936.470225578705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45936.470225578705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45936.470225578705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45936.470225578705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45936.470225578705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45936.470225578705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45936.470225578705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45936.470225578705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45936.470225578705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45936.470225578705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45936.470225578705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45936.470225578705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45936.470225578705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45936.470225578705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45936.470225578705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45936.470225578705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45936.470225578705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45936.470225578705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45936.470225578705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45936.470225578705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45936.470225578705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45936.470225578705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45936.470225578705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45936.470225578705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45936.470225578705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45936.470225578705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45936.470225578705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45936.470225578705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45936.470225578705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45936.470225578705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45936.470225578705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45936.470225578705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45936.470225578705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45936.470225578705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45936.470225578705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45936.470225578705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45936.470225578705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45936.470225578705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45936.470225578705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45936.470225578705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45936.470225578705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45936.470225578705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45936.470225578705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45936.470225578705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45936.470225578705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45936.470225578705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45936.470225578705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45936.470225578705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45936.470225578705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45936.470225578705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45936.470225578705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45936.470225578705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45936.470225578705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45936.470225578705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45936.470225578705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45936.470225578705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45936.470225578705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45936.470225578705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45936.470225578705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45936.470225578705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45936.470225578705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45936.470225578705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45936.470225578705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45936.470225578705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45936.470225578705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45936.470225578705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45936.470225578705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45936.470225578705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45936.470225578705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45936.470225578705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45936.470225578705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45936.470225578705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45936.470225578705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45936.470225578705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45936.470225578705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45936.470225578705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45936.470225578705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45936.470225578705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45936.470225578705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45936.470225578705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45936.470225578705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45936.470225578705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45936.470225578705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45936.470225578705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45936.470225578705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45936.470225578705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45936.470225578705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45936.470225578705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45936.470225578705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45936.470225578705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45936.470225578705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45936.470225578705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45936.470225578705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45936.470225578705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45936.470225578705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45936.470225578705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45936.470225578705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45936.470225578705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45936.470225578705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45936.470225578705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45936.470225578705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45936.470225578705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45936.470225578705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45936.470225578705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45936.470225578705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45936.470225578705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45936.470225578705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45936.470225578705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45936.470225578705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45936.470225578705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45936.470225578705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45936.470225578705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45936.470225578705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45936.470225578705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45936.470225578705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45936.470225578705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45936.470225578705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45936.470225578705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45936.470225578705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45936.470225578705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45936.470225578705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45936.470225578705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45936.470225578705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45936.470225578705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45936.470225578705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45936.470225578705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45936.470225578705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45936.470225578705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45936.470225578705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45936.470225578705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45936.470225578705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45936.470225578705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45936.470225578705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45936.470225578705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45936.470225578705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45936.470225578705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45936.470225578705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45936.470225578705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45936.470225578705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45936.470225578705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45936.470225578705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45936.470225578705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45936.470225578705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45936.470225578705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45936.470225578705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45936.470225578705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45936.470225578705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45936.470225578705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45936.470225578705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45936.470225578705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45936.470225578705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45936.470225578705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45936.470225578705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45936.470225578705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45936.470225578705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45936.470225578705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45936.470225578705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45936.470225578705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45936.470225578705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45936.470225578705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45936.470225578705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45936.470225578705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45936.470225578705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45936.470225578705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45936.470225578705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45936.470225578705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45936.470225578705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45936.470225578705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45936.470225578705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45936.470225578705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45936.470225578705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45936.470225578705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45936.470225578705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45936.470225578705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45936.470225578705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45936.470225578705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45936.470225578705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45936.470225578705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45936.470225578705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45936.470225578705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45936.470225578705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45936.470225578705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45936.470225578705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45936.470225578705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45936.470225578705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45936.470225578705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45936.470225578705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45936.470225578705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45936.470225578705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45936.470225578705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45936.470225578705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45936.470225578705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45936.470225578705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45936.470225578705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45936.470225578705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45936.470225578705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45936.470225578705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45936.470225578705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45936.470225578705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45936.470225578705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45936.470225578705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45936.470225578705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45936.470225578705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45936.470225578705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45936.470225578705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45936.470225578705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45936.470225578705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45936.470225578705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45936.470225578705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45936.470225578705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45936.470225578705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45936.470225578705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45936.470225578705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45936.470225578705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45936.470225578705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45936.470225578705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45936.470225578705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45936.470225578705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45936.470225578705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45936.470225578705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45936.470225578705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45936.470225578705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45936.470225578705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45936.470225578705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45936.470225578705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45936.470225578705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45936.470225578705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45936.470225578705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45936.470225578705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45936.470225578705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45936.470225578705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45936.470225578705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45936.470225578705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45936.470225578705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45936.470225578705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45936.470225578705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45936.470225578705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45936.470225578705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45936.470225578705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45936.470225578705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45936.470225578705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45936.470225578705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45936.470225578705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45936.470225578705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45936.470225578705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45936.470225578705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45936.470225578705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45936.470225578705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45936.470225578705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45936.470225578705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45936.470225578705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45936.470225578705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45936.470225578705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45936.470225578705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45936.470225578705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45936.470225578705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45936.470225578705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45936.470225578705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45936.470225578705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45936.470225578705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45936.470225578705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45936.470225578705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45936.470225578705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45936.470225578705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45936.470225578705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45936.470225578705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45936.470225578705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45936.470225578705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45936.470225578705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45936.470225578705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45936.470225578705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45936.470225578705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45936.470225578705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45936.470225578705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45936.470225578705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45936.470225578705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45936.470225578705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45936.470225578705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45936.470225578705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45936.470225578705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45936.470225578705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45936.470225578705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45936.470225578705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45936.470225578705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45936.470225578705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45936.470225578705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45936.470225578705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45936.470225578705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45936.470225578705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45936.470225578705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45936.470225578705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45936.470225578705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45936.470225578705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45936.470225578705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45936.470225578705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45936.470225578705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45936.470225578705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45936.470225578705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45936.470225578705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45936.470225578705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45936.470225578705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45936.470225578705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45936.470225578705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45936.470225578705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45936.470225578705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45936.470225578705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45936.470225578705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45936.470225578705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45936.470225578705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45936.470225578705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45936.470225578705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45936.470225578705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45936.470225578705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45936.470225578705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45936.470225578705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45936.470225578705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45936.470225578705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45936.470225578705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45936.470225578705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45936.470225578705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45936.470225578705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45936.470225578705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45936.470225578705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45936.470225578705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45936.470225578705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45936.470225578705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45936.470225578705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45936.470225578705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45936.470225578705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45936.470225578705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45936.470225578705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45936.470225578705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45936.470225578705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45936.470225578705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45936.470225578705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45936.470225578705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45936.470225578705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45936.470225578705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45936.470225578705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45936.470225578705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45936.470225578705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45936.470225578705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45936.470225578705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45936.470225578705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45936.470225578705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45936.470225578705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45936.470225578705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45936.470225578705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45936.470225578705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45936.470225578705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45936.470225578705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45936.470225578705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45936.470225578705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45936.470225578705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45936.470225578705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45936.470225578705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45936.470225578705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45936.470225578705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45936.470225578705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45936.470225578705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45936.470225578705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45936.470225578705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45936.470225578705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45936.470225578705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45936.470225578705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45936.470225578705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45936.470225578705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45936.470225578705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45936.470225578705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45936.470225578705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45936.470225578705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45936.470225578705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45936.470225578705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45936.470225578705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45936.470225578705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45936.470225578705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45936.470225578705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45936.470225578705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45936.470225578705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45936.470225578705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45936.470225578705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45936.470225578705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45936.470225578705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45936.470225578705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45936.470225578705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45936.470225578705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45936.470225578705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45936.470225578705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45936.470225578705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45936.470225578705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45936.470225578705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45936.470225578705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45936.470225578705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45936.470225578705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45936.470225578705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45936.470225578705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45936.470225578705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45936.470225578705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45936.470225578705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45936.470225578705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45936.470225578705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45936.470225578705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45936.470225578705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45936.470225578705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45936.470225578705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45936.470225578705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45936.470225578705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45936.470225578705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45936.470225578705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45936.470225578705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45936.470225578705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45936.470225578705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45936.470225578705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45936.470225578705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45936.470225578705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45936.470225578705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45936.470225578705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45936.470225578705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45936.470225578705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45936.470225578705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45936.470225578705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45936.470225578705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45936.470225578705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45936.470225578705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45936.470225578705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45936.470225578705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45936.470225578705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45936.470225578705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45936.470225578705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45936.470225578705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45936.470225578705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45936.470225578705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45936.470225578705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45936.470225578705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45936.470225578705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45936.470225578705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45936.470225578705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45936.470225578705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45936.470225578705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45936.470225578705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45936.470225578705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45936.470225578705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45936.470225578705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45936.470225578705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45936.470225578705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45936.470225578705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45936.470225578705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45936.470225578705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45936.470225578705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45936.470225578705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45936.470225578705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45936.470225578705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45936.470225578705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45936.470225578705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45936.470225578705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45936.470225578705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45936.470225578705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45936.470225578705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45936.470225578705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45936.470225578705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45936.470225578705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45936.470225578705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45936.470225578705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45936.470225578705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45936.470225578705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45936.470225578705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45936.470225578705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45936.470225578705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45936.470225578705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45936.470225578705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45936.470225578705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45936.470225578705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45936.470225578705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45936.470225578705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45936.470225578705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45936.470225578705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45936.470225578705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45936.470225578705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45936.470225578705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45936.470225578705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45936.470225578705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45936.470225578705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45936.470225578705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45936.470225578705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45936.470225578705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45936.470225578705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45936.470225578705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45936.470225578705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45936.470225578705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45936.470225578705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45936.470225578705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45936.470225578705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45936.470225578705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45936.470225578705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45936.470225578705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45936.470225578705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45936.470225578705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45936.470225578705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45936.470225578705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45936.470225578705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45936.470225578705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45936.470225578705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45936.470225578705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45936.470225578705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45936.470225578705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45936.470225578705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45936.470225578705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45936.470225578705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45936.470225578705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45936.470225578705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45936.470225578705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45936.470225578705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45936.470225578705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45936.470225578705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45936.470225578705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45936.470225578705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45936.470225578705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45936.470225578705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45936.470225578705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45936.470225578705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45936.470225578705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45936.470225578705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45936.470225578705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45936.470225578705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45936.470225578705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45936.470225578705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45936.470225578705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45936.470225578705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45936.470225578705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45936.470225578705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45936.470225578705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45936.470225578705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45936.470225578705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45936.470225578705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45936.470225578705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45936.470225578705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45936.470225578705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45936.470225578705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45936.470225578705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45936.470225578705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45936.470225578705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45936.470225578705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45936.470225578705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45936.470225578705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45936.470225578705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45936.470225578705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45936.470225578705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45936.470225578705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45936.470225578705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45936.470225578705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45936.470225578705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45936.470225578705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45936.470225578705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45936.470225578705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45936.470225578705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45936.470225578705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45936.470225578705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45936.470225578705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45936.470225578705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45936.470225578705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45936.470225578705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45936.470225578705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45936.470225578705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45936.470225578705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45936.470225578705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45936.470225578705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45936.470225578705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45936.470225578705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45936.470225578705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45936.470225578705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45936.470225578705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45936.470225578705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45936.470225578705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45936.470225578705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45936.470225578705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45936.470225578705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45936.470225578705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45936.470225578705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45936.470225578705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45936.470225578705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45936.470225578705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45936.470225578705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45936.470225578705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45936.470225578705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45936.470225578705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45936.470225578705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45936.470225578705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45936.470225578705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45936.470225578705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45936.470225578705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45936.470225578705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45936.470225578705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45936.470225578705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45936.470225578705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45936.470225578705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45936.470225578705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45936.470225578705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45936.470225578705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45936.470225578705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45936.470225578705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45936.470225578705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45936.470225578705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45936.470225578705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45936.470225578705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45936.470225578705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45936.470225578705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45936.470225578705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45936.470225578705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45936.470225578705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45936.470225578705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45936.470225578705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45936.470225578705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45936.470225578705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45936.470225578705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45936.470225578705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45936.470225578705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45936.470225578705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45936.470225578705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45936.470225578705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45936.470225578705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45936.470225578705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45936.470225578705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45936.470225578705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45936.470225578705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45936.470225578705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45936.470225578705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45936.470225578705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45936.470225578705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45936.470225578705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45936.470225578705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45936.470225578705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45936.470225578705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45936.470225578705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45936.470225578705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45936.470225578705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45936.470225578705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45936.470225578705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45936.470225578705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45936.470225578705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45936.470225578705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45936.470225578705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45936.470225578705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45936.470225578705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45936.470225578705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45936.470225578705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45936.470225578705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45936.470225578705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45936.470225578705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45936.470225578705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45936.470225578705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45936.470225578705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45936.470225578705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45936.470225578705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45936.470225578705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45936.470225578705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45936.470225578705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45936.470225578705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45936.470225578705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45936.470225578705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45936.470225578705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45936.470225578705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45936.470225578705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45936.470225578705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45936.470225578705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45936.470225578705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45936.470225578705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45936.470225578705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45936.470225578705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45936.470225578705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45936.470225578705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45936.470225578705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45936.470225578705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45936.470225578705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45936.470225578705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45936.470225578705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45936.470225578705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45936.470225578705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45936.470225578705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45936.470225578705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45936.470225578705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45936.470225578705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45936.470225578705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45936.470225578705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45936.470225578705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45936.470225578705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45936.470225578705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45936.470225578705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45936.470225578705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45936.470225578705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45936.470225578705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45936.470225578705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45936.470225578705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45936.470225578705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45936.470225578705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45936.470225578705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45936.470225578705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45936.470225578705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45936.470225578705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45936.470225578705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45936.470225578705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45936.470225578705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45936.470225578705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45936.470225578705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45936.470225578705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45936.470225578705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45936.470225578705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45936.470225578705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45936.470225578705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45936.470225578705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45936.470225578705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45936.470225578705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45936.470225578705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45936.470225578705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45936.470225578705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45936.470225578705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45936.470225578705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45936.470225578705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45936.470225578705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45936.470225578705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45936.470225578705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45936.470225578705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45936.470225578705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45936.470225578705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45936.470225578705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45936.470225578705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45936.470225578705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45936.470225578705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45936.470225578705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45936.470225578705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45936.470225578705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45936.470225578705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45936.470225578705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45936.470225578705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45936.470225578705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45936.470225578705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45936.470225578705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45936.470225578705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45936.470225578705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45936.470225578705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45936.470225578705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45936.470225578705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45936.470225578705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45936.470225578705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45936.470225578705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45936.470225578705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45936.470225578705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45936.470225578705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45936.470225578705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45936.470225578705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45936.470225578705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45936.470225578705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45936.470225578705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45936.470225578705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45936.470225578705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45936.470225578705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45936.470225578705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45936.470225578705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45936.470225578705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45936.470225578705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45936.470225578705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45936.470225578705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45936.470225578705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45936.470225578705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45936.470225578705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45936.470225578705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45936.470225578705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45936.470225578705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45936.470225578705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45936.470225578705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45936.470225578705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45936.470225578705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45936.470225578705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45936.470225578705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45936.470225578705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45936.470225578705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45936.470225578705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45936.470225578705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45936.470225578705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45936.470225578705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45936.470225578705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45936.470225578705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45936.470225578705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45936.470225578705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45936.470225578705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45936.470225578705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45936.470225578705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45936.470225578705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45936.470225578705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45936.470225578705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45936.470225578705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45936.470225578705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45936.470225578705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45936.470225578705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45936.470225578705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45936.470225578705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45936.470225578705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45936.470225578705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45936.470225578705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45936.470225578705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45936.470225578705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45936.470225578705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45936.470225578705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45936.470225578705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45936.470225578705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45936.470225578705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45936.470225578705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45936.470225578705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45936.470225578705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45936.470225578705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45936.470225578705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45936.470225578705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45936.470225578705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45936.470225578705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45936.470225578705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45936.470225578705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45936.470225578705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45936.470225578705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45936.470225578705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45936.470225578705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45936.470225578705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45936.470225578705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45936.470225578705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45936.470225578705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45936.470225578705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45936.470225578705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45936.470225578705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45936.470225578705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45936.470225578705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45936.470225578705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45936.470225578705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45936.470225578705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45936.470225578705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45936.470225578705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45936.470225578705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45936.470225578705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45936.470225578705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45936.470225578705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45936.470225578705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45936.470225578705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45936.470225578705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45936.470225578705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45936.470225578705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45936.470225578705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45936.470225578705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45936.470225578705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45936.470225578705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45936.470225578705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45936.470225578705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45936.470225578705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45936.470225578705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45936.470225578705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45936.470225578705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45936.470225578705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45936.470225578705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45936.470225578705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45936.470225578705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45936.470225578705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45936.470225578705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45936.470225578705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45936.470225578705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45936.470225578705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45936.470225578705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45936.470225578705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45936.470225578705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45936.470225578705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45936.470225578705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45936.470225578705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45936.470225578705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45936.470225578705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45936.470225578705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45936.470225578705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45936.470225578705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45936.470225578705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45936.470225578705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45936.470225578705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45936.470225578705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45936.470225578705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45936.470225578705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45936.470225578705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45936.470225578705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45936.470225578705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45936.470225578705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45936.470225578705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45936.470225578705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45936.470225578705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45936.470225578705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45936.470225578705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45936.470225578705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45936.470225578705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45936.470225578705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45936.470225578705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45936.470225578705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45936.470225578705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45936.470225578705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45936.470225578705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45936.470225578705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45936.470225578705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45936.470225578705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45936.470225578705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45936.470225578705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45936.470225578705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45936.470225578705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45936.470225578705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45936.470225578705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45936.470225578705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45936.470225578705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45936.470225578705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45936.470225578705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45936.470225578705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45936.470225578705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45936.470225578705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45936.470225578705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45936.470225578705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45936.470225578705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45936.470225578705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45936.470225578705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45936.470225578705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45936.470225578705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45936.470225578705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45936.470225578705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45936.470225578705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45936.470225578705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45936.470225578705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45936.470225578705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45936.470225578705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45936.470225578705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45936.470225578705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45936.470225578705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45936.470225578705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45936.470225578705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45936.470225578705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45936.470225578705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45936.470225578705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45936.470225578705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45936.470225578705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45936.470225578705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45936.470225578705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45936.470225578705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45936.470225578705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45936.470225578705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45936.470225578705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45936.470225578705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45936.470225578705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45936.470225578705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45936.470225578705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45936.470225578705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45936.470225578705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45936.470225578705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45936.470225578705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45936.470225578705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45936.470225578705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45936.470225578705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45936.470225578705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45936.470225578705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45936.470225578705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45936.470225578705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45936.470225578705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45936.470225578705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45936.470225578705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45936.470225578705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45936.470225578705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45936.470225578705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45936.470225578705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45936.470225578705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45936.470225578705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45936.470225578705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45936.470225578705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45936.470225578705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45936.470225578705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45936.470225578705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45936.470225578705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45936.470225578705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45936.470225578705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45936.470225578705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45936.470225578705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45936.470225578705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45936.470225578705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45936.470225578705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45936.470225578705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45936.470225578705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45936.470225578705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45936.470225578705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45936.470225578705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45936.470225578705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45936.470225578705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45936.470225578705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45936.470225578705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45936.470225578705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45936.470225578705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45936.470225578705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45936.470225578705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45936.470225578705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45936.470225578705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45936.470225578705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45936.470225578705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45936.470225578705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45936.470225578705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45936.470225578705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45936.470225578705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45936.470225578705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45936.470225578705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45936.470225578705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45936.470225578705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45936.470225578705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45936.470225578705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45936.470225578705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45936.470225578705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45936.470225578705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45936.470225578705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45936.470225578705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45936.470225578705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45936.470225578705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45936.470225578705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45936.470225578705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45936.470225578705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45936.470225578705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45936.470225578705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45936.470225578705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45936.470225578705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45936.470225578705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45936.470225578705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45936.470225578705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45936.470225578705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45936.470225578705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45936.470225578705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45936.470225578705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45936.470225578705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45936.470225578705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45936.470225578705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45936.470225578705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45936.470225578705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45936.470225578705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45936.470225578705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45936.470225578705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45936.470225578705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45936.470225578705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45936.470225578705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45936.470225578705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45936.470225578705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45936.470225578705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45936.470225578705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45936.470225578705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45936.470225578705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45936.470225578705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45936.470225578705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45936.470225578705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45936.470225578705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45936.470225578705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45936.470225578705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45936.470225578705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45936.470225578705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45936.470225578705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45936.470225578705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45936.470225578705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45936.470225578705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45936.470225578705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45936.470225578705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45936.470225578705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45936.470225578705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45936.470225578705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45936.470225578705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45936.470225578705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45936.470225578705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45936.470225578705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45936.470225578705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45936.470225578705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45936.470225578705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45936.470225578705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45936.470225578705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45936.470225578705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45936.470225578705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45936.470225578705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45936.470225578705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45936.470225578705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45936.470225578705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45936.470225578705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45936.470225578705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45936.470225578705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45936.470225578705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45936.470225578705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45936.470225578705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45936.470225578705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45936.470225578705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45936.470225578705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45936.470225578705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45936.470225578705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45936.470225578705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45936.470225578705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45936.470225578705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45936.470225578705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45936.470225578705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45936.470225578705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45936.470225578705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45936.470225578705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45936.470225578705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45936.470225578705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45936.470225578705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45936.470225578705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45936.470225578705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45936.470225578705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45936.470225578705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45936.470225578705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45936.470225578705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45936.470225578705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45936.470225578705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45936.470225578705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45936.470225578705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45936.470225578705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45936.470225578705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45936.470225578705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45936.470225578705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45936.470225578705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45936.470225578705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45936.470225578705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45936.470225578705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45936.470225578705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45936.470225578705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45936.470225578705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45936.470225578705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45936.470225578705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45936.470225578705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45936.470225578705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45936.470225578705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45936.470225578705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45936.470225578705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45936.470225578705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45936.470225578705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45936.470225578705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45936.470225578705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45936.470225578705</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232.98950798610895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1.3132811342584318</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2</v>
      </c>
      <c r="D4" s="144" t="s">
        <v>24086</v>
      </c>
      <c r="E4" s="145" t="s">
        <v>38964</v>
      </c>
      <c r="F4" s="146">
        <v>45936.2</v>
      </c>
      <c r="G4" s="147">
        <f ca="1">IFERROR(NOW()-F4,"")</f>
        <v>0.27022557870805031</v>
      </c>
      <c r="H4" s="146">
        <v>45936.191527777781</v>
      </c>
      <c r="I4" s="142" t="str">
        <f>IFERROR(VLOOKUP(D4,DB!A:F,6,0),"")</f>
        <v>SCECO</v>
      </c>
      <c r="J4" s="142" t="str">
        <f>IFERROR(VLOOKUP(D4,DB!A:G,7,0),"")</f>
        <v>Dead</v>
      </c>
      <c r="K4" s="149" t="s">
        <v>39061</v>
      </c>
      <c r="L4" s="150" t="str">
        <f>IFERROR(VLOOKUP(D4,DB!A:I,9,0),"")</f>
        <v>Latis</v>
      </c>
    </row>
    <row r="5" spans="1:16" ht="15" customHeight="1">
      <c r="A5" s="141" t="s">
        <v>39062</v>
      </c>
      <c r="B5" s="142" t="str">
        <f>IFERROR(VLOOKUP(D5,DB!A:K,11,0),"")</f>
        <v>R4</v>
      </c>
      <c r="C5" s="143">
        <v>2</v>
      </c>
      <c r="D5" s="144" t="s">
        <v>25805</v>
      </c>
      <c r="E5" s="145" t="s">
        <v>38964</v>
      </c>
      <c r="F5" s="146">
        <v>45936.439652777779</v>
      </c>
      <c r="G5" s="147">
        <f ca="1">IFERROR(NOW()-F5,"")</f>
        <v>3.0572800926165655E-2</v>
      </c>
      <c r="H5" s="146">
        <v>45936.432037037041</v>
      </c>
      <c r="I5" s="142" t="str">
        <f>IFERROR(VLOOKUP(D5,DB!A:F,6,0),"")</f>
        <v>SCECO</v>
      </c>
      <c r="J5" s="142" t="str">
        <f>IFERROR(VLOOKUP(D5,DB!A:G,7,0),"")</f>
        <v>Dead</v>
      </c>
      <c r="K5" s="149" t="s">
        <v>39063</v>
      </c>
      <c r="L5" s="150" t="str">
        <f>IFERROR(VLOOKUP(D5,DB!A:I,9,0),"")</f>
        <v>Latis</v>
      </c>
    </row>
    <row r="6" spans="1:16" ht="15" customHeight="1">
      <c r="A6" s="141"/>
      <c r="B6" s="142" t="str">
        <f>IFERROR(VLOOKUP(D6,DB!A:K,11,0),"")</f>
        <v/>
      </c>
      <c r="C6" s="143"/>
      <c r="D6" s="144"/>
      <c r="E6" s="145"/>
      <c r="F6" s="146"/>
      <c r="G6" s="147">
        <f ca="1">IFERROR(NOW()-F6,"")</f>
        <v>45936.470225578705</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45936.470225578705</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45936.470225578705</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45936.470225578705</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45936.470225578705</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45936.470225578705</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45936.470225578705</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45936.470225578705</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45936.470225578705</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45936.470225578705</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45936.470225578705</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45936.470225578705</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45936.470225578705</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45936.470225578705</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45936.470225578705</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45936.470225578705</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45936.470225578705</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45936.470225578705</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45936.470225578705</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45936.470225578705</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45936.470225578705</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45936.470225578705</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45936.470225578705</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45936.470225578705</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45936.470225578705</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45936.470225578705</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45936.470225578705</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45936.470225578705</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45936.470225578705</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45936.470225578705</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45936.470225578705</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45936.470225578705</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45936.470225578705</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45936.470225578705</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45936.470225578705</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45936.470225578705</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45936.470225578705</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45936.470225578705</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45936.470225578705</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45936.470225578705</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45936.470225578705</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45936.470225578705</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45936.470225578705</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45936.470225578705</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45936.470225578705</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45936.470225578705</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45936.470225578705</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45936.470225578705</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45936.470225578705</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45936.470225578705</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45936.470225578705</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45936.470225578705</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45936.470225578705</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45936.470225578705</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45936.470225578705</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45936.470225578705</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45936.470225578705</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45936.470225578705</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45936.470225578705</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45936.470225578705</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45936.470225578705</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45936.470225578705</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45936.470225578705</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45936.470225578705</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45936.470225578705</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45936.470225578705</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45936.470225578705</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45936.470225578705</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45936.470225578705</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45936.470225578705</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45936.470225578705</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45936.470225578705</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45936.470225578705</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45936.470225578705</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45936.470225578705</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45936.470225578705</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45936.470225578705</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45936.470225578705</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45936.470225578705</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45936.470225578705</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45936.470225578705</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45936.470225578705</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45936.470225578705</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45936.470225578705</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45936.470225578705</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45936.470225578705</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45936.470225578705</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45936.470225578705</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45936.470225578705</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45936.470225578705</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45936.470225578705</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45936.470225578705</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45936.470225578705</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45936.470225578705</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45936.470225578705</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45936.470225578705</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45936.470225578705</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45936.470225578705</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45936.470225578705</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45936.470225578705</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45936.470225578705</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45936.470225578705</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45936.470225578705</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45936.470225578705</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45936.470225578705</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45936.470225578705</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45936.470225578705</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45936.470225578705</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45936.470225578705</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45936.470225578705</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45936.470225578705</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45936.470225578705</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45936.470225578705</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45936.470225578705</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45936.470225578705</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45936.470225578705</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45936.470225578705</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45936.470225578705</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45936.470225578705</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45936.470225578705</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45936.470225578705</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45936.470225578705</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45936.470225578705</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45936.470225578705</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45936.470225578705</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45936.470225578705</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45936.470225578705</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45936.470225578705</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45936.470225578705</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45936.470225578705</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45936.470225578705</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45936.470225578705</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45936.470225578705</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45936.470225578705</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45936.470225578705</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45936.470225578705</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45936.470225578705</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45936.470225578705</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45936.470225578705</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45936.470225578705</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45936.470225578705</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45936.470225578705</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45936.470225578705</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45936.470225578705</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45936.470225578705</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45936.470225578705</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45936.470225578705</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45936.470225578705</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45936.470225578705</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45936.470225578705</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45936.470225578705</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45936.470225578705</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45936.470225578705</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45936.470225578705</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45936.470225578705</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45936.470225578705</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45936.470225578705</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45936.470225578705</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45936.470225578705</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45936.470225578705</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45936.470225578705</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45936.470225578705</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45936.470225578705</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45936.470225578705</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45936.470225578705</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45936.470225578705</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45936.470225578705</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45936.470225578705</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45936.470225578705</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45936.470225578705</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45936.470225578705</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45936.470225578705</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45936.470225578705</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45936.470225578705</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45936.470225578705</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45936.470225578705</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45936.470225578705</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45936.470225578705</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45936.470225578705</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45936.470225578705</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45936.470225578705</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45936.470225578705</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45936.470225578705</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45936.470225578705</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45936.470225578705</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45936.470225578705</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45936.470225578705</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45936.470225578705</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45936.470225578705</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45936.470225578705</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45936.470225578705</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45936.470225578705</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45936.470225578705</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45936.470225578705</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45936.470225578705</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45936.470225578705</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45936.470225578705</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45936.470225578705</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45936.470225578705</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45936.470225578705</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45936.470225578705</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45936.470225578705</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45936.470225578705</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45936.470225578705</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45936.470225578705</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45936.470225578705</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45936.470225578705</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45936.470225578705</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45936.470225578705</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45936.470225578705</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45936.470225578705</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45936.470225578705</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45936.470225578705</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45936.470225578705</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45936.470225578705</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45936.470225578705</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45936.470225578705</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45936.470225578705</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45936.470225578705</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45936.470225578705</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45936.470225578705</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45936.470225578705</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45936.470225578705</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45936.470225578705</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45936.470225578705</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45936.470225578705</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45936.470225578705</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45936.470225578705</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45936.470225578705</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45936.470225578705</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45936.470225578705</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45936.470225578705</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45936.470225578705</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45936.470225578705</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45936.470225578705</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45936.470225578705</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45936.470225578705</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45936.470225578705</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45936.470225578705</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45936.470225578705</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45936.470225578705</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45936.470225578705</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45936.470225578705</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45936.470225578705</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45936.470225578705</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45936.470225578705</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45936.470225578705</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45936.470225578705</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45936.470225578705</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45936.470225578705</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45936.470225578705</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45936.470225578705</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45936.470225578705</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45936.470225578705</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45936.470225578705</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45936.470225578705</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45936.470225578705</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45936.470225578705</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45936.470225578705</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45936.470225578705</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45936.470225578705</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45936.470225578705</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45936.470225578705</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45936.470225578705</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45936.470225578705</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45936.470225578705</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45936.470225578705</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45936.470225578705</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45936.470225578705</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45936.470225578705</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45936.470225578705</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45936.470225578705</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45936.470225578705</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45936.470225578705</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45936.470225578705</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45936.470225578705</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45936.470225578705</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45936.470225578705</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45936.470225578705</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45936.470225578705</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45936.470225578705</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45936.470225578705</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45936.470225578705</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45936.470225578705</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45936.470225578705</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45936.470225578705</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45936.470225578705</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45936.470225578705</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45936.470225578705</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45936.470225578705</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45936.470225578705</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45936.470225578705</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45936.470225578705</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45936.470225578705</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45936.470225578705</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45936.470225578705</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45936.470225578705</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45936.470225578705</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45936.470225578705</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45936.470225578705</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45936.470225578705</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45936.470225578705</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45936.470225578705</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45936.470225578705</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45936.470225578705</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45936.470225578705</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45936.470225578705</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45936.470225578705</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45936.470225578705</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45936.470225578705</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45936.470225578705</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45936.470225578705</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45936.470225578705</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45936.470225578705</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45936.470225578705</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45936.470225578705</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45936.470225578705</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45936.470225578705</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45936.470225578705</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45936.470225578705</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45936.470225578705</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45936.470225578705</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45936.470225578705</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45936.470225578705</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45936.470225578705</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45936.470225578705</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45936.470225578705</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45936.470225578705</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45936.470225578705</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45936.470225578705</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45936.470225578705</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45936.470225578705</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45936.470225578705</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45936.470225578705</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45936.470225578705</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45936.470225578705</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45936.470225578705</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45936.470225578705</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45936.470225578705</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45936.470225578705</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45936.470225578705</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45936.470225578705</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45936.470225578705</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45936.470225578705</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45936.470225578705</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45936.470225578705</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45936.470225578705</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45936.470225578705</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45936.470225578705</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45936.470225578705</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45936.470225578705</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45936.470225578705</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45936.470225578705</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45936.470225578705</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45936.470225578705</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45936.470225578705</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45936.470225578705</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45936.470225578705</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45936.470225578705</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45936.470225578705</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45936.470225578705</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45936.470225578705</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45936.470225578705</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45936.470225578705</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45936.470225578705</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45936.470225578705</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45936.470225578705</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45936.470225578705</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45936.470225578705</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45936.470225578705</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45936.470225578705</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45936.470225578705</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45936.470225578705</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45936.470225578705</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45936.470225578705</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45936.470225578705</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45936.470225578705</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45936.470225578705</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45936.470225578705</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45936.470225578705</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45936.470225578705</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45936.470225578705</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45936.470225578705</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45936.470225578705</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45936.470225578705</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45936.470225578705</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45936.470225578705</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45936.470225578705</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45936.470225578705</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45936.470225578705</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45936.470225578705</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45936.470225578705</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45936.470225578705</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45936.470225578705</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45936.470225578705</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45936.470225578705</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45936.470225578705</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45936.470225578705</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45936.470225578705</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45936.470225578705</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45936.470225578705</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45936.470225578705</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45936.470225578705</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45936.470225578705</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45936.470225578705</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45936.470225578705</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45936.470225578705</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45936.470225578705</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45936.470225578705</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45936.470225578705</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45936.470225578705</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45936.470225578705</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45936.470225578705</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45936.470225578705</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45936.470225578705</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45936.470225578705</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45936.470225578705</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45936.470225578705</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45936.470225578705</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45936.470225578705</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45936.470225578705</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45936.470225578705</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45936.470225578705</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45936.470225578705</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45936.470225578705</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45936.470225578705</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45936.470225578705</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45936.470225578705</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45936.470225578705</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45936.470225578705</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45936.470225578705</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45936.470225578705</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45936.470225578705</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45936.470225578705</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45936.470225578705</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45936.470225578705</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45936.470225578705</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45936.470225578705</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45936.470225578705</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45936.470225578705</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45936.470225578705</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45936.470225578705</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45936.470225578705</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45936.470225578705</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45936.470225578705</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45936.470225578705</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45936.470225578705</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45936.470225578705</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45936.470225578705</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45936.470225578705</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45936.470225578705</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45936.470225578705</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45936.470225578705</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45936.470225578705</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45936.470225578705</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45936.470225578705</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45936.470225578705</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45936.470225578705</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45936.470225578705</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45936.470225578705</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45936.470225578705</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45936.470225578705</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45936.470225578705</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45936.470225578705</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45936.470225578705</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45936.470225578705</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45936.470225578705</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45936.470225578705</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45936.470225578705</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45936.470225578705</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45936.470225578705</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45936.470225578705</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45936.470225578705</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45936.470225578705</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45936.470225578705</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45936.470225578705</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45936.470225578705</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45936.470225578705</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45936.470225578705</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45936.470225578705</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45936.470225578705</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45936.470225578705</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45936.470225578705</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45936.470225578705</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45936.470225578705</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45936.470225578705</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45936.470225578705</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45936.470225578705</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45936.470225578705</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45936.470225578705</v>
      </c>
      <c r="H495" s="146"/>
      <c r="I495" s="142" t="str">
        <f>IFERROR(VLOOKUP(D495,DB!A:F,6,0),"")</f>
        <v/>
      </c>
      <c r="J495" s="142" t="str">
        <f>IFERROR(VLOOKUP(D495,DB!A:G,7,0),"")</f>
        <v/>
      </c>
      <c r="K495" s="149"/>
      <c r="L495" s="150" t="str">
        <f>IFERROR(VLOOKUP(D495,DB!A:I,9,0),"")</f>
        <v/>
      </c>
    </row>
    <row r="496" spans="1:12" ht="15" customHeight="1">
      <c r="A496" s="151"/>
      <c r="B496" s="152" t="str">
        <f>IFERROR(VLOOKUP(D496,DB!A:K,11,0),"")</f>
        <v/>
      </c>
      <c r="C496" s="153"/>
      <c r="D496" s="154"/>
      <c r="E496" s="155"/>
      <c r="F496" s="156"/>
      <c r="G496" s="157">
        <f ca="1">IFERROR(NOW()-F496,"")</f>
        <v>45936.470225578705</v>
      </c>
      <c r="H496" s="156"/>
      <c r="I496" s="152" t="str">
        <f>IFERROR(VLOOKUP(D496,DB!A:F,6,0),"")</f>
        <v/>
      </c>
      <c r="J496" s="152" t="str">
        <f>IFERROR(VLOOKUP(D496,DB!A:G,7,0),"")</f>
        <v/>
      </c>
      <c r="K496" s="158"/>
      <c r="L496" s="159" t="str">
        <f>IFERROR(VLOOKUP(D496,DB!A:I,9,0),"")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44.638165393516829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39047</v>
      </c>
      <c r="F3" s="38">
        <v>45926.188877314817</v>
      </c>
      <c r="G3" s="39">
        <f ca="1">IFERROR(NOW()-F3,"-")</f>
        <v>10.281348263888503</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45936.470225578705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45936.470225578705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45936.470225578705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45936.470225578705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45936.470225578705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45936.470225578705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45936.470225578705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45936.470225578705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45936.470225578705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45936.470225578705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45936.470225578705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45936.470225578705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45936.470225578705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45936.470225578705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45936.470225578705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45936.470225578705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45936.470225578705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45936.470225578705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45936.470225578705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45936.470225578705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45936.470225578705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45936.470225578705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45936.470225578705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45936.470225578705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45936.470225578705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45936.470225578705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45936.470225578705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45936.470225578705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45936.470225578705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45936.470225578705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45936.470225578705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45936.470225578705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45936.470225578705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45936.470225578705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45936.470225578705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45936.470225578705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45936.470225578705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45936.470225578705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45936.470225578705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45936.470225578705</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45936.470225578705</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45936.470225578705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45936.470225578705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45936.470225578705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45936.470225578705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45936.470225578705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45936.470225578705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45936.470225578705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45936.470225578705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45936.470225578705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45936.470225578705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45936.470225578705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45936.470225578705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45936.470225578705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45936.470225578705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45936.470225578705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45936.470225578705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45936.470225578705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45936.470225578705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45936.470225578705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45936.470225578705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45936.470225578705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45936.470225578705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45936.470225578705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45936.470225578705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45936.470225578705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45936.470225578705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45936.470225578705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45936.470225578705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45936.470225578705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45936.470225578705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45936.470225578705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45936.470225578705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45936.470225578705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45936.470225578705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45936.470225578705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45936.470225578705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45936.470225578705</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45936.470225578705</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45936.470225578705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45936.470225578705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45936.470225578705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45936.470225578705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45936.470225578705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45936.470225578705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45936.470225578705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45936.470225578705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45936.470225578705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45936.470225578705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45936.470225578705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45936.470225578705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45936.470225578705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45936.470225578705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45936.470225578705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45936.470225578705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45936.470225578705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45936.470225578705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45936.470225578705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45936.470225578705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45936.470225578705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45936.470225578705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45936.470225578705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45936.470225578705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45936.470225578705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45936.470225578705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45936.470225578705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45936.470225578705</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45936.470225578705</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45936.470225578705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45936.470225578705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45936.470225578705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45936.470225578705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45936.470225578705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45936.470225578705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45936.470225578705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45936.470225578705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45936.470225578705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45936.470225578705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45936.470225578705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45936.470225578705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45936.470225578705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45936.470225578705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45936.470225578705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45936.470225578705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45936.470225578705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45936.470225578705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45936.470225578705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45936.470225578705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45936.470225578705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45936.470225578705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45936.470225578705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45936.470225578705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45936.470225578705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45936.470225578705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45936.470225578705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45936.470225578705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45936.470225578705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45936.470225578705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45936.470225578705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45936.470225578705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45936.470225578705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45936.470225578705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45936.470225578705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45936.470225578705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45936.470225578705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45936.470225578705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45936.470225578705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45936.470225578705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45936.470225578705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45936.470225578705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45936.470225578705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45936.470225578705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45936.470225578705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45936.470225578705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45936.470225578705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45936.470225578705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45936.470225578705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45936.470225578705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45936.470225578705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45936.470225578705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45936.470225578705</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45936.470225578705</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9.697378356482659</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45936.470225578705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2.5892533564838232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1.527980208331428</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45936.470225578705</v>
      </c>
      <c r="H6" s="124">
        <v>45936.427731481483</v>
      </c>
      <c r="I6" s="120" t="str">
        <f>IFERROR(VLOOKUP(D6,DB!A:F,6,0),"")</f>
        <v>SCECO</v>
      </c>
      <c r="J6" s="119" t="str">
        <f>IFERROR(VLOOKUP(D6,DB!A:G,7,0),"")</f>
        <v xml:space="preserve">Weak </v>
      </c>
      <c r="K6" s="125" t="s">
        <v>39074</v>
      </c>
      <c r="L6" s="126" t="str">
        <f>IFERROR(VLOOKUP(D6,DB!A:I,9,0),"")</f>
        <v>Latis</v>
      </c>
    </row>
    <row r="7" spans="1:16383" ht="31.5" customHeight="1">
      <c r="A7" s="121"/>
      <c r="B7" s="120" t="str">
        <f>IFERROR(VLOOKUP(D7,DB!A:K,11,0),"")</f>
        <v/>
      </c>
      <c r="C7" s="122"/>
      <c r="D7" s="120"/>
      <c r="E7" s="123"/>
      <c r="F7" s="124"/>
      <c r="G7" s="89">
        <f ca="1">IFERROR(NOW()-F7,"-")</f>
        <v>45936.470225578705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45936.470225578705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45936.470225578705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45936.470225578705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45936.470225578705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45936.470225578705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45936.470225578705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45936.470225578705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45936.470225578705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45936.470225578705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45936.470225578705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45936.470225578705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45936.470225578705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45936.470225578705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45936.470225578705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45936.470225578705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45936.470225578705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45936.470225578705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45936.470225578705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45936.470225578705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45936.470225578705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45936.470225578705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45936.470225578705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45936.470225578705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45936.470225578705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45936.470225578705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45936.470225578705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45936.470225578705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45936.470225578705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45936.470225578705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45936.470225578705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45936.470225578705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45936.470225578705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45936.470225578705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45936.470225578705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45936.470225578705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45936.470225578705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45936.470225578705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45936.470225578705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45936.470225578705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45936.470225578705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45936.470225578705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45936.470225578705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45936.470225578705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45936.470225578705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45936.470225578705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45936.470225578705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45936.470225578705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45936.470225578705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45936.470225578705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45936.470225578705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45936.470225578705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45936.470225578705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45936.470225578705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45936.470225578705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45936.470225578705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45936.470225578705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45936.470225578705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45936.470225578705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45936.470225578705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45936.470225578705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45936.470225578705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45936.470225578705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45936.470225578705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45936.470225578705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45936.470225578705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45936.470225578705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45936.470225578705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45936.470225578705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45936.470225578705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45936.470225578705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45936.470225578705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45936.470225578705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45936.470225578705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45936.470225578705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45936.470225578705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45936.470225578705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45936.470225578705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45936.470225578705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45936.470225578705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45936.470225578705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45936.470225578705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45936.470225578705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45936.470225578705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45936.470225578705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45936.470225578705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45936.470225578705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45936.470225578705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45936.470225578705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45936.470225578705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45936.470225578705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45936.470225578705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45936.470225578705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45936.470225578705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45936.470225578705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45936.470225578705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45936.470225578705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45936.470225578705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45936.470225578705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45936.470225578705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45936.470225578705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45936.470225578705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45936.470225578705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45936.470225578705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45936.470225578705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45936.470225578705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45936.470225578705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45936.470225578705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45936.470225578705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45936.470225578705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45936.470225578705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45936.470225578705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45936.470225578705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45936.470225578705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45936.470225578705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45936.470225578705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45936.470225578705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45936.470225578705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45936.470225578705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45936.470225578705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45936.470225578705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45936.470225578705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45936.470225578705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45936.470225578705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45936.470225578705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45936.470225578705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45936.470225578705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45936.470225578705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45936.470225578705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45936.470225578705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45936.470225578705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45936.470225578705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45936.470225578705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45936.470225578705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45936.470225578705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45936.470225578705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45936.470225578705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45936.470225578705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45936.470225578705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45936.470225578705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45936.470225578705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45936.470225578705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45936.470225578705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45936.470225578705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45936.470225578705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45936.470225578705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45936.470225578705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45936.470225578705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45936.470225578705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45936.470225578705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45936.470225578705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45936.470225578705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45936.470225578705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45936.470225578705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45936.470225578705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45936.470225578705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45936.470225578705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45936.470225578705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45936.470225578705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45936.470225578705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45936.470225578705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45936.470225578705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45936.470225578705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45936.470225578705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45936.470225578705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45936.470225578705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45936.470225578705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45936.470225578705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45936.470225578705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45936.470225578705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45936.470225578705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45936.470225578705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45936.470225578705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45936.470225578705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45936.470225578705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45936.470225578705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45936.470225578705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45936.470225578705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45936.470225578705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45936.470225578705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45936.470225578705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45936.470225578705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45936.470225578705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45936.470225578705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45936.470225578705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45936.470225578705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45936.470225578705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45936.470225578705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45936.470225578705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45936.470225578705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45936.470225578705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45936.470225578705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45936.470225578705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45936.470225578705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45936.470225578705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45936.470225578705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45936.470225578705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45936.470225578705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45936.470225578705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45936.470225578705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45936.470225578705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45936.470225578705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45936.470225578705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45936.470225578705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45936.470225578705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45936.470225578705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45936.470225578705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45936.470225578705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45936.470225578705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45936.470225578705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45936.470225578705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45936.470225578705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45936.470225578705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45936.470225578705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45936.470225578705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45936.470225578705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45936.470225578705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45936.470225578705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45936.470225578705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45936.470225578705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45936.470225578705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45936.470225578705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45936.470225578705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45936.470225578705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45936.470225578705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45936.470225578705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45936.470225578705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45936.470225578705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45936.470225578705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45936.470225578705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45936.470225578705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45936.470225578705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45936.470225578705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45936.470225578705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45936.470225578705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45936.470225578705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45936.470225578705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45936.470225578705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45936.470225578705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45936.470225578705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45936.470225578705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45936.470225578705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45936.470225578705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45936.470225578705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45936.470225578705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45936.470225578705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45936.470225578705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45936.470225578705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45936.470225578705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45936.470225578705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45936.470225578705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45936.470225578705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45936.470225578705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45936.470225578705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45936.470225578705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45936.470225578705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45936.470225578705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45936.470225578705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45936.470225578705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45936.470225578705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45936.470225578705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45936.470225578705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45936.470225578705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45936.470225578705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45936.470225578705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45936.470225578705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45936.470225578705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45936.470225578705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45936.470225578705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45936.470225578705</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