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66" documentId="13_ncr:1_{F6CB121F-512D-4AA6-A0C1-0FB36C537598}" xr6:coauthVersionLast="47" xr6:coauthVersionMax="47" xr10:uidLastSave="{8973C4EE-F0C9-4315-B722-BE6A69E3F3BC}"/>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2" i="5"/>
  <c r="G2" i="4"/>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J4" i="5"/>
  <c r="J5" i="5"/>
  <c r="I4" i="5"/>
  <c r="I5" i="5"/>
  <c r="B4" i="5"/>
  <c r="B5"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<sst xmlns="http://schemas.openxmlformats.org/spreadsheetml/2006/main" count="178574" uniqueCount="39069">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</sst>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5" totalsRowShown="0" headerRowDxfId="31" dataDxfId="30" headerRowBorderDxfId="28" tableBorderDxfId="29">
  <autoFilter ref="A1:L1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276.00517638889141</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0.13502592592703877</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45938.953602314818</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45938.953602314818</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4"/>
      <c r="E6" s="173"/>
      <c r="F6" s="172"/>
      <c r="G6" s="171">
        <f ca="1">IFERROR(NOW()-F6,"")</f>
        <v>45938.953602314818</v>
      </c>
      <c r="H6" s="172"/>
      <c r="I6" s="174" t="str">
        <f>IFERROR(VLOOKUP(D6,DB!A:F,6,0),"")</f>
        <v/>
      </c>
      <c r="J6" s="65" t="str">
        <f>IFERROR(VLOOKUP(D6,DB!A:G,7,0),"")</f>
        <v/>
      </c>
      <c r="K6" s="170"/>
      <c r="L6" s="169" t="str">
        <f>IFERROR(VLOOKUP(D6,DB!A:I,9,0),"")</f>
        <v/>
      </c>
      <c r="M6" s="70"/>
      <c r="N6" s="70"/>
      <c r="O6" s="70"/>
    </row>
    <row r="7" spans="1:15" ht="15" customHeight="1">
      <c r="A7" s="142"/>
      <c r="B7" s="143" t="str">
        <f>IFERROR(VLOOKUP(D7,DB!A:K,11,0),"")</f>
        <v/>
      </c>
      <c r="C7" s="143"/>
      <c r="D7" s="143"/>
      <c r="E7" s="144"/>
      <c r="F7" s="145"/>
      <c r="G7" s="146">
        <f ca="1">IFERROR(NOW()-F7,"")</f>
        <v>45938.953602314818</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45938.953602314818</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45938.953602314818</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45938.953602314818</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45938.953602314818</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45938.953602314818</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45938.953602314818</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45938.953602314818</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45938.953602314818</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45938.953602314818</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45938.953602314818</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45938.953602314818</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45938.953602314818</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45938.953602314818</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45938.953602314818</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45938.953602314818</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45938.953602314818</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45938.953602314818</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45938.953602314818</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45938.953602314818</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45938.953602314818</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45938.953602314818</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45938.953602314818</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45938.953602314818</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45938.953602314818</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45938.953602314818</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45938.953602314818</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45938.953602314818</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45938.953602314818</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45938.953602314818</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45938.953602314818</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45938.953602314818</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45938.953602314818</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45938.953602314818</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45938.953602314818</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45938.953602314818</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45938.953602314818</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45938.953602314818</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45938.953602314818</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45938.953602314818</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45938.953602314818</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45938.953602314818</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45938.953602314818</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45938.953602314818</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45938.953602314818</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45938.953602314818</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45938.953602314818</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45938.953602314818</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45938.953602314818</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45938.953602314818</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45938.953602314818</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45938.953602314818</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45938.953602314818</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45938.953602314818</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45938.953602314818</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45938.953602314818</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45938.953602314818</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45938.953602314818</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45938.953602314818</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45938.953602314818</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45938.953602314818</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45938.953602314818</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45938.953602314818</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45938.953602314818</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45938.953602314818</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45938.953602314818</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45938.953602314818</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45938.953602314818</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45938.953602314818</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45938.953602314818</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9ED1D61A-7658-4456-8833-AA63CF429E56}"/>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132.22651898148615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113.95376435185608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45938.953602314818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45938.953602314818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45938.953602314818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45938.953602314818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45938.953602314818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45938.953602314818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45938.953602314818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45938.953602314818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45938.953602314818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45938.953602314818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45938.953602314818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45938.953602314818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45938.953602314818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45938.953602314818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45938.953602314818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45938.953602314818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45938.953602314818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45938.953602314818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45938.953602314818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45938.953602314818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45938.953602314818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45938.953602314818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45938.953602314818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45938.953602314818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45938.953602314818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45938.953602314818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45938.953602314818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45938.953602314818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45938.953602314818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45938.953602314818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45938.953602314818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45938.953602314818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45938.953602314818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45938.953602314818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45938.953602314818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45938.953602314818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45938.953602314818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45938.953602314818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45938.953602314818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45938.953602314818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45938.953602314818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45938.953602314818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45938.953602314818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45938.953602314818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45938.953602314818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45938.953602314818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45938.953602314818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45938.953602314818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45938.953602314818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45938.953602314818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45938.953602314818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45938.953602314818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45938.953602314818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45938.953602314818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45938.953602314818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45938.953602314818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45938.953602314818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45938.953602314818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45938.953602314818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45938.953602314818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45938.953602314818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45938.953602314818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45938.953602314818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45938.953602314818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45938.953602314818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45938.953602314818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45938.953602314818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45938.953602314818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45938.953602314818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45938.953602314818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45938.953602314818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45938.953602314818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45938.953602314818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45938.953602314818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45938.953602314818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45938.953602314818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45938.953602314818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45938.953602314818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45938.953602314818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45938.953602314818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45938.953602314818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45938.953602314818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45938.953602314818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45938.953602314818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45938.953602314818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45938.953602314818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45938.953602314818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45938.953602314818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45938.953602314818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45938.953602314818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45938.953602314818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45938.953602314818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45938.953602314818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45938.953602314818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45938.953602314818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45938.953602314818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45938.953602314818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45938.953602314818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45938.953602314818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45938.953602314818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45938.953602314818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45938.953602314818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45938.953602314818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45938.953602314818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45938.953602314818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45938.953602314818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45938.953602314818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45938.953602314818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45938.953602314818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45938.953602314818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45938.953602314818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45938.953602314818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45938.953602314818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45938.953602314818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45938.953602314818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45938.953602314818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45938.953602314818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45938.953602314818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45938.953602314818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45938.953602314818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45938.953602314818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45938.953602314818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45938.953602314818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45938.953602314818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45938.953602314818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45938.953602314818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45938.953602314818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45938.953602314818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45938.953602314818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45938.953602314818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45938.953602314818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45938.953602314818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45938.953602314818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45938.953602314818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45938.953602314818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45938.953602314818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45938.953602314818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45938.953602314818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45938.953602314818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45938.953602314818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45938.953602314818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45938.953602314818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45938.953602314818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45938.953602314818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45938.953602314818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45938.953602314818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45938.953602314818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45938.953602314818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45938.953602314818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45938.953602314818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45938.953602314818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45938.953602314818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45938.953602314818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45938.953602314818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45938.953602314818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45938.953602314818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45938.953602314818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45938.953602314818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45938.953602314818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45938.953602314818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45938.953602314818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45938.953602314818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45938.953602314818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45938.953602314818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45938.953602314818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45938.953602314818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45938.953602314818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45938.953602314818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45938.953602314818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45938.953602314818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45938.953602314818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45938.953602314818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45938.953602314818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45938.953602314818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45938.953602314818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45938.953602314818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45938.953602314818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45938.953602314818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45938.953602314818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45938.953602314818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45938.953602314818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45938.953602314818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45938.953602314818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45938.953602314818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45938.953602314818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45938.953602314818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45938.953602314818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45938.953602314818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45938.953602314818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45938.953602314818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45938.953602314818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45938.953602314818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45938.953602314818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45938.953602314818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45938.953602314818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45938.953602314818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45938.953602314818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45938.953602314818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45938.953602314818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45938.953602314818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45938.953602314818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45938.953602314818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45938.953602314818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45938.953602314818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45938.953602314818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45938.953602314818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45938.953602314818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45938.953602314818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45938.953602314818</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45938.953602314818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45938.953602314818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45938.953602314818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45938.953602314818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45938.953602314818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45938.953602314818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45938.953602314818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45938.953602314818</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45938.953602314818</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45938.953602314818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45938.953602314818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45938.953602314818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45938.953602314818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45938.953602314818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45938.953602314818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45938.953602314818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45938.953602314818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45938.953602314818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45938.953602314818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45938.953602314818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45938.953602314818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45938.953602314818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45938.953602314818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45938.953602314818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45938.953602314818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45938.953602314818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45938.953602314818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45938.953602314818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45938.953602314818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45938.953602314818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45938.953602314818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45938.953602314818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45938.953602314818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45938.953602314818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45938.953602314818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45938.953602314818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45938.953602314818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45938.953602314818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45938.953602314818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45938.953602314818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45938.953602314818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45938.953602314818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45938.953602314818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45938.953602314818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45938.953602314818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45938.953602314818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45938.953602314818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45938.953602314818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45938.953602314818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45938.953602314818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45938.953602314818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45938.953602314818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45938.953602314818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45938.953602314818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45938.953602314818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45938.953602314818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45938.953602314818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45938.953602314818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45938.953602314818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45938.953602314818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45938.953602314818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45938.953602314818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45938.953602314818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45938.953602314818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45938.953602314818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45938.953602314818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45938.953602314818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45938.953602314818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45938.953602314818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45938.953602314818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45938.953602314818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45938.953602314818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45938.953602314818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45938.953602314818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45938.953602314818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45938.953602314818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45938.953602314818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45938.953602314818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45938.953602314818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45938.953602314818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45938.953602314818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45938.953602314818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45938.953602314818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45938.953602314818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45938.953602314818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45938.953602314818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45938.953602314818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45938.953602314818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45938.953602314818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45938.953602314818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45938.953602314818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45938.953602314818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45938.953602314818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45938.953602314818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45938.953602314818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45938.953602314818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45938.953602314818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45938.953602314818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45938.953602314818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45938.953602314818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45938.953602314818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45938.953602314818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45938.953602314818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45938.953602314818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45938.953602314818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45938.953602314818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45938.953602314818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45938.953602314818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45938.953602314818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45938.953602314818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45938.953602314818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45938.953602314818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45938.953602314818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45938.953602314818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45938.953602314818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45938.953602314818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45938.953602314818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45938.953602314818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45938.953602314818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45938.953602314818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45938.953602314818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45938.953602314818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45938.953602314818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45938.953602314818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45938.953602314818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45938.953602314818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45938.953602314818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45938.953602314818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45938.953602314818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45938.953602314818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45938.953602314818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45938.953602314818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45938.953602314818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45938.953602314818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45938.953602314818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45938.953602314818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45938.953602314818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45938.953602314818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45938.953602314818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45938.953602314818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45938.953602314818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45938.953602314818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45938.953602314818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45938.953602314818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45938.953602314818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45938.953602314818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45938.953602314818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45938.953602314818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45938.953602314818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45938.953602314818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45938.953602314818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45938.953602314818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45938.953602314818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45938.953602314818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45938.953602314818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45938.953602314818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45938.953602314818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45938.953602314818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45938.953602314818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45938.953602314818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45938.953602314818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45938.953602314818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45938.953602314818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45938.953602314818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45938.953602314818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45938.953602314818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45938.953602314818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45938.953602314818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45938.953602314818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45938.953602314818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45938.953602314818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45938.953602314818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45938.953602314818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45938.953602314818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45938.953602314818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45938.953602314818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45938.953602314818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45938.953602314818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45938.953602314818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45938.953602314818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45938.953602314818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45938.953602314818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45938.953602314818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45938.953602314818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45938.953602314818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45938.953602314818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45938.953602314818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45938.953602314818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45938.953602314818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45938.953602314818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45938.953602314818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45938.953602314818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45938.953602314818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45938.953602314818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45938.953602314818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45938.953602314818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45938.953602314818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45938.953602314818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45938.953602314818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45938.953602314818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45938.953602314818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45938.953602314818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45938.953602314818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45938.953602314818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45938.953602314818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45938.953602314818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45938.953602314818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45938.953602314818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45938.953602314818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45938.953602314818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45938.953602314818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45938.953602314818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45938.953602314818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45938.953602314818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45938.953602314818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45938.953602314818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45938.953602314818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45938.953602314818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45938.953602314818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45938.953602314818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45938.953602314818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45938.953602314818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45938.953602314818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45938.953602314818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45938.953602314818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45938.953602314818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45938.953602314818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45938.953602314818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45938.953602314818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45938.953602314818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45938.953602314818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45938.953602314818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45938.953602314818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45938.953602314818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45938.953602314818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45938.953602314818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45938.953602314818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45938.953602314818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45938.953602314818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45938.953602314818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45938.953602314818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45938.953602314818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45938.953602314818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45938.953602314818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45938.953602314818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45938.953602314818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45938.953602314818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45938.953602314818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45938.953602314818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45938.953602314818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45938.953602314818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45938.953602314818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45938.953602314818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45938.953602314818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45938.953602314818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45938.953602314818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45938.953602314818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45938.953602314818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45938.953602314818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45938.953602314818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45938.953602314818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45938.953602314818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45938.953602314818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45938.953602314818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45938.953602314818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45938.953602314818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45938.953602314818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45938.953602314818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45938.953602314818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45938.953602314818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45938.953602314818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45938.953602314818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45938.953602314818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45938.953602314818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45938.953602314818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45938.953602314818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45938.953602314818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45938.953602314818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45938.953602314818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45938.953602314818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45938.953602314818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45938.953602314818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45938.953602314818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45938.953602314818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45938.953602314818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45938.953602314818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45938.953602314818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45938.953602314818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45938.953602314818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45938.953602314818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45938.953602314818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45938.953602314818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45938.953602314818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45938.953602314818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45938.953602314818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45938.953602314818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45938.953602314818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45938.953602314818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45938.953602314818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45938.953602314818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45938.953602314818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45938.953602314818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45938.953602314818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45938.953602314818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45938.953602314818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45938.953602314818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45938.953602314818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45938.953602314818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45938.953602314818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45938.953602314818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45938.953602314818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45938.953602314818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45938.953602314818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45938.953602314818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45938.953602314818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45938.953602314818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45938.953602314818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45938.953602314818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45938.953602314818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45938.953602314818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45938.953602314818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45938.953602314818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45938.953602314818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45938.953602314818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45938.953602314818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45938.953602314818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45938.953602314818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45938.953602314818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45938.953602314818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45938.953602314818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45938.953602314818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45938.953602314818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45938.953602314818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45938.953602314818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45938.953602314818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45938.953602314818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45938.953602314818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45938.953602314818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45938.953602314818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45938.953602314818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45938.953602314818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45938.953602314818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45938.953602314818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45938.953602314818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45938.953602314818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45938.953602314818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45938.953602314818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45938.953602314818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45938.953602314818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45938.953602314818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45938.953602314818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45938.953602314818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45938.953602314818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45938.953602314818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45938.953602314818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45938.953602314818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45938.953602314818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45938.953602314818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45938.953602314818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45938.953602314818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45938.953602314818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45938.953602314818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45938.953602314818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45938.953602314818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45938.953602314818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45938.953602314818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45938.953602314818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45938.953602314818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45938.953602314818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45938.953602314818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45938.953602314818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45938.953602314818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45938.953602314818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45938.953602314818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45938.953602314818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45938.953602314818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45938.953602314818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45938.953602314818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45938.953602314818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45938.953602314818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45938.953602314818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45938.953602314818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45938.953602314818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45938.953602314818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45938.953602314818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45938.953602314818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45938.953602314818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45938.953602314818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45938.953602314818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45938.953602314818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45938.953602314818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45938.953602314818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45938.953602314818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45938.953602314818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45938.953602314818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45938.953602314818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45938.953602314818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45938.953602314818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45938.953602314818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45938.953602314818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45938.953602314818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45938.953602314818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45938.953602314818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45938.953602314818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45938.953602314818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45938.953602314818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45938.953602314818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45938.953602314818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45938.953602314818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45938.953602314818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45938.953602314818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45938.953602314818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45938.953602314818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45938.953602314818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45938.953602314818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45938.953602314818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45938.953602314818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45938.953602314818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45938.953602314818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45938.953602314818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45938.953602314818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45938.953602314818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45938.953602314818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45938.953602314818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45938.953602314818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45938.953602314818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45938.953602314818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45938.953602314818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45938.953602314818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45938.953602314818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45938.953602314818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45938.953602314818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45938.953602314818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45938.953602314818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45938.953602314818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45938.953602314818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45938.953602314818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45938.953602314818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45938.953602314818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45938.953602314818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45938.953602314818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45938.953602314818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45938.953602314818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45938.953602314818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45938.953602314818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45938.953602314818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45938.953602314818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45938.953602314818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45938.953602314818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45938.953602314818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45938.953602314818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45938.953602314818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45938.953602314818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45938.953602314818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45938.953602314818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45938.953602314818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45938.953602314818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45938.953602314818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45938.953602314818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45938.953602314818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45938.953602314818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45938.953602314818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45938.953602314818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45938.953602314818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45938.953602314818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45938.953602314818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45938.953602314818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45938.953602314818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45938.953602314818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45938.953602314818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45938.953602314818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45938.953602314818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45938.953602314818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45938.953602314818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45938.953602314818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45938.953602314818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45938.953602314818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45938.953602314818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45938.953602314818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45938.953602314818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45938.953602314818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45938.953602314818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45938.953602314818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45938.953602314818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45938.953602314818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45938.953602314818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45938.953602314818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45938.953602314818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45938.953602314818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45938.953602314818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45938.953602314818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45938.953602314818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45938.953602314818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45938.953602314818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45938.953602314818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45938.953602314818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45938.953602314818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45938.953602314818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45938.953602314818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45938.953602314818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45938.953602314818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45938.953602314818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45938.953602314818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45938.953602314818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45938.953602314818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45938.953602314818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45938.953602314818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45938.953602314818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45938.953602314818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45938.953602314818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45938.953602314818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45938.953602314818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45938.953602314818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45938.953602314818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45938.953602314818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45938.953602314818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45938.953602314818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45938.953602314818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45938.953602314818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45938.953602314818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45938.953602314818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45938.953602314818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45938.953602314818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45938.953602314818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45938.953602314818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45938.953602314818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45938.953602314818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45938.953602314818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45938.953602314818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45938.953602314818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45938.953602314818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45938.953602314818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45938.953602314818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45938.953602314818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45938.953602314818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45938.953602314818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45938.953602314818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45938.953602314818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45938.953602314818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45938.953602314818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45938.953602314818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45938.953602314818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45938.953602314818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45938.953602314818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45938.953602314818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45938.953602314818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45938.953602314818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45938.953602314818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45938.953602314818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45938.953602314818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45938.953602314818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45938.953602314818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45938.953602314818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45938.953602314818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45938.953602314818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45938.953602314818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45938.953602314818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45938.953602314818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45938.953602314818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45938.953602314818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45938.953602314818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45938.953602314818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45938.953602314818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45938.953602314818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45938.953602314818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45938.953602314818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45938.953602314818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45938.953602314818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45938.953602314818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45938.953602314818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45938.953602314818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45938.953602314818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45938.953602314818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45938.953602314818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45938.953602314818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45938.953602314818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45938.953602314818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45938.953602314818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45938.953602314818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45938.953602314818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45938.953602314818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45938.953602314818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45938.953602314818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45938.953602314818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45938.953602314818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45938.953602314818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45938.953602314818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45938.953602314818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45938.953602314818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45938.953602314818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45938.953602314818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45938.953602314818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45938.953602314818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45938.953602314818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45938.953602314818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45938.953602314818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45938.953602314818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45938.953602314818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45938.953602314818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45938.953602314818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45938.953602314818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45938.953602314818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45938.953602314818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45938.953602314818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45938.953602314818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45938.953602314818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45938.953602314818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45938.953602314818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45938.953602314818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45938.953602314818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45938.953602314818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45938.953602314818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45938.953602314818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45938.953602314818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45938.953602314818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45938.953602314818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45938.953602314818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45938.953602314818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45938.953602314818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45938.953602314818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45938.953602314818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45938.953602314818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45938.953602314818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45938.953602314818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45938.953602314818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45938.953602314818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45938.953602314818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45938.953602314818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45938.953602314818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45938.953602314818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45938.953602314818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45938.953602314818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45938.953602314818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45938.953602314818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45938.953602314818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45938.953602314818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45938.953602314818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45938.953602314818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45938.953602314818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45938.953602314818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45938.953602314818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45938.953602314818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45938.953602314818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45938.953602314818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45938.953602314818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45938.953602314818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45938.953602314818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45938.953602314818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45938.953602314818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45938.953602314818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45938.953602314818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45938.953602314818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45938.953602314818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45938.953602314818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45938.953602314818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45938.953602314818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45938.953602314818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45938.953602314818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45938.953602314818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45938.953602314818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45938.953602314818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45938.953602314818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45938.953602314818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45938.953602314818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45938.953602314818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45938.953602314818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45938.953602314818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45938.953602314818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45938.953602314818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45938.953602314818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45938.953602314818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45938.953602314818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45938.953602314818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45938.953602314818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45938.953602314818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45938.953602314818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45938.953602314818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45938.953602314818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45938.953602314818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45938.953602314818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45938.953602314818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45938.953602314818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45938.953602314818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45938.953602314818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45938.953602314818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45938.953602314818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45938.953602314818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45938.953602314818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45938.953602314818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45938.953602314818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45938.953602314818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45938.953602314818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45938.953602314818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45938.953602314818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45938.953602314818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45938.953602314818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45938.953602314818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45938.953602314818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45938.953602314818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45938.953602314818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45938.953602314818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45938.953602314818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45938.953602314818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45938.953602314818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45938.953602314818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45938.953602314818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45938.953602314818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45938.953602314818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45938.953602314818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45938.953602314818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45938.953602314818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45938.953602314818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45938.953602314818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45938.953602314818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45938.953602314818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45938.953602314818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45938.953602314818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45938.953602314818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45938.953602314818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45938.953602314818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45938.953602314818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45938.953602314818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45938.953602314818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45938.953602314818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45938.953602314818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45938.953602314818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45938.953602314818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45938.953602314818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45938.953602314818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45938.953602314818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45938.953602314818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45938.953602314818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45938.953602314818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45938.953602314818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45938.953602314818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45938.953602314818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45938.953602314818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45938.953602314818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45938.953602314818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45938.953602314818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45938.953602314818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45938.953602314818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45938.953602314818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45938.953602314818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45938.953602314818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45938.953602314818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45938.953602314818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45938.953602314818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45938.953602314818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45938.953602314818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45938.953602314818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45938.953602314818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45938.953602314818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45938.953602314818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45938.953602314818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45938.953602314818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45938.953602314818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45938.953602314818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45938.953602314818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45938.953602314818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45938.953602314818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45938.953602314818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45938.953602314818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45938.953602314818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45938.953602314818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45938.953602314818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45938.953602314818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45938.953602314818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45938.953602314818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45938.953602314818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45938.953602314818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45938.953602314818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45938.953602314818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45938.953602314818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45938.953602314818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45938.953602314818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45938.953602314818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45938.953602314818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45938.953602314818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45938.953602314818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45938.953602314818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45938.953602314818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45938.953602314818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45938.953602314818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45938.953602314818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45938.953602314818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45938.953602314818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45938.953602314818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45938.953602314818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45938.953602314818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45938.953602314818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45938.953602314818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45938.953602314818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45938.953602314818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45938.953602314818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45938.953602314818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45938.953602314818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45938.953602314818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45938.953602314818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45938.953602314818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45938.953602314818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45938.953602314818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45938.953602314818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45938.953602314818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45938.953602314818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45938.953602314818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45938.953602314818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45938.953602314818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45938.953602314818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45938.953602314818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45938.953602314818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45938.953602314818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45938.953602314818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45938.953602314818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45938.953602314818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45938.953602314818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45938.953602314818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45938.953602314818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45938.953602314818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45938.953602314818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45938.953602314818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45938.953602314818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45938.953602314818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45938.953602314818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45938.953602314818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45938.953602314818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45938.953602314818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45938.953602314818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45938.953602314818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45938.953602314818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45938.953602314818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45938.953602314818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45938.953602314818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45938.953602314818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45938.953602314818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45938.953602314818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45938.953602314818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45938.953602314818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45938.953602314818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45938.953602314818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45938.953602314818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45938.953602314818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45938.953602314818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45938.953602314818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45938.953602314818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45938.953602314818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45938.953602314818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45938.953602314818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45938.953602314818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45938.953602314818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45938.953602314818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45938.953602314818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45938.953602314818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45938.953602314818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45938.953602314818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45938.953602314818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45938.953602314818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45938.953602314818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45938.953602314818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45938.953602314818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45938.953602314818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45938.953602314818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45938.953602314818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45938.953602314818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45938.953602314818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45938.953602314818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45938.953602314818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45938.953602314818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45938.953602314818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45938.953602314818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45938.953602314818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45938.953602314818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45938.953602314818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45938.953602314818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45938.953602314818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45938.953602314818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45938.953602314818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45938.953602314818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45938.953602314818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45938.953602314818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45938.953602314818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45938.953602314818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45938.953602314818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45938.953602314818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45938.953602314818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45938.953602314818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45938.953602314818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45938.953602314818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45938.953602314818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45938.953602314818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45938.953602314818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45938.953602314818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45938.953602314818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45938.953602314818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45938.953602314818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45938.953602314818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45938.953602314818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45938.953602314818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45938.953602314818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45938.953602314818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45938.953602314818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45938.953602314818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45938.953602314818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45938.953602314818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45938.953602314818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45938.953602314818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45938.953602314818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45938.953602314818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45938.953602314818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45938.953602314818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45938.953602314818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45938.953602314818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45938.953602314818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45938.953602314818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45938.953602314818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45938.953602314818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45938.953602314818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45938.953602314818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45938.953602314818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45938.953602314818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45938.953602314818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45938.953602314818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45938.953602314818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45938.953602314818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45938.953602314818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45938.953602314818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45938.953602314818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45938.953602314818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45938.953602314818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45938.953602314818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45938.953602314818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45938.953602314818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45938.953602314818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45938.953602314818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45938.953602314818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45938.953602314818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45938.953602314818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45938.953602314818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45938.953602314818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45938.953602314818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45938.953602314818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45938.953602314818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45938.953602314818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45938.953602314818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45938.953602314818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45938.953602314818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45938.953602314818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45938.953602314818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45938.953602314818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45938.953602314818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45938.953602314818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45938.953602314818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45938.953602314818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45938.953602314818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45938.953602314818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45938.953602314818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45938.953602314818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45938.953602314818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45938.953602314818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45938.953602314818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45938.953602314818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45938.953602314818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45938.953602314818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45938.953602314818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45938.953602314818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45938.953602314818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45938.953602314818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45938.953602314818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45938.953602314818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45938.953602314818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45938.953602314818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45938.953602314818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45938.953602314818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45938.953602314818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45938.953602314818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45938.953602314818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45938.953602314818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45938.953602314818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45938.953602314818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45938.953602314818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45938.953602314818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45938.953602314818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45938.953602314818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45938.953602314818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45938.953602314818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45938.953602314818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45938.953602314818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45938.953602314818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45938.953602314818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45938.953602314818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45938.953602314818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45938.953602314818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45938.953602314818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45938.953602314818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45938.953602314818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45938.953602314818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45938.953602314818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45938.953602314818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45938.953602314818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45938.953602314818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45938.953602314818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45938.953602314818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45938.953602314818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45938.953602314818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45938.953602314818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45938.953602314818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45938.953602314818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45938.953602314818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45938.953602314818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45938.953602314818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45938.953602314818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45938.953602314818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45938.953602314818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45938.953602314818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45938.953602314818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45938.953602314818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45938.953602314818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45938.953602314818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45938.953602314818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45938.953602314818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45938.953602314818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45938.953602314818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45938.953602314818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45938.953602314818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45938.953602314818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45938.953602314818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45938.953602314818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45938.953602314818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45938.953602314818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45938.953602314818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45938.953602314818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45938.953602314818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45938.953602314818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45938.953602314818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45938.953602314818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45938.953602314818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45938.953602314818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45938.953602314818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45938.953602314818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45938.953602314818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45938.953602314818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45938.953602314818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45938.953602314818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45938.953602314818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45938.953602314818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45938.953602314818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45938.953602314818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45938.953602314818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45938.953602314818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45938.953602314818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45938.953602314818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45938.953602314818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45938.953602314818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45938.953602314818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45938.953602314818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45938.953602314818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45938.953602314818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45938.953602314818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45938.953602314818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45938.953602314818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45938.953602314818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45938.953602314818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45938.953602314818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45938.953602314818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45938.953602314818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45938.953602314818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45938.953602314818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45938.953602314818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45938.953602314818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45938.953602314818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45938.953602314818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45938.953602314818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45938.953602314818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45938.953602314818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45938.953602314818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45938.953602314818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45938.953602314818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45938.953602314818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45938.953602314818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45938.953602314818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45938.953602314818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45938.953602314818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45938.953602314818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45938.953602314818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45938.953602314818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45938.953602314818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45938.953602314818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45938.953602314818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45938.953602314818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45938.953602314818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45938.953602314818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45938.953602314818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45938.953602314818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45938.953602314818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45938.953602314818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45938.953602314818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45938.953602314818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45938.953602314818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45938.953602314818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45938.953602314818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45938.953602314818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45938.953602314818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45938.953602314818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45938.953602314818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45938.953602314818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45938.953602314818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45938.953602314818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45938.953602314818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45938.953602314818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45938.953602314818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45938.953602314818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45938.953602314818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45938.953602314818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45938.953602314818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45938.953602314818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45938.953602314818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45938.953602314818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45938.953602314818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45938.953602314818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45938.953602314818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45938.953602314818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45938.953602314818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45938.953602314818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45938.953602314818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45938.953602314818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45938.953602314818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45938.953602314818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45938.953602314818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45938.953602314818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45938.953602314818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45938.953602314818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45938.953602314818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45938.953602314818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45938.953602314818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45938.953602314818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45938.953602314818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45938.953602314818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45938.953602314818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45938.953602314818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45938.953602314818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45938.953602314818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45938.953602314818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45938.953602314818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45938.953602314818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45938.953602314818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45938.953602314818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45938.953602314818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45938.953602314818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45938.953602314818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45938.953602314818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45938.953602314818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45938.953602314818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45938.953602314818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45938.953602314818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45938.953602314818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45938.953602314818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45938.953602314818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45938.953602314818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45938.953602314818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45938.953602314818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45938.953602314818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45938.953602314818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45938.953602314818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45938.953602314818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45938.953602314818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45938.953602314818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45938.953602314818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45938.953602314818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45938.953602314818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45938.953602314818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45938.953602314818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45938.953602314818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45938.953602314818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45938.953602314818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45938.953602314818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45938.953602314818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45938.953602314818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45938.953602314818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45938.953602314818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45938.953602314818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45938.953602314818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45938.953602314818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45938.953602314818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45938.953602314818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45938.953602314818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45938.953602314818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45938.953602314818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45938.953602314818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45938.953602314818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45938.953602314818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45938.953602314818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45938.953602314818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45938.953602314818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45938.953602314818</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235.47288472222135</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45938.953602314818</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45938.953602314818</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45938.953602314818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45938.953602314818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45938.953602314818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45938.953602314818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45938.953602314818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45938.953602314818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45938.953602314818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45938.953602314818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45938.953602314818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45938.953602314818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45938.953602314818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45938.953602314818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45938.953602314818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45938.953602314818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45938.953602314818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45938.953602314818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45938.953602314818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45938.953602314818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45938.953602314818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45938.953602314818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45938.953602314818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45938.953602314818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45938.953602314818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45938.953602314818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45938.953602314818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45938.953602314818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45938.953602314818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45938.953602314818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45938.953602314818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45938.953602314818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45938.953602314818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45938.953602314818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45938.953602314818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45938.953602314818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45938.953602314818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45938.953602314818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45938.953602314818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45938.953602314818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45938.953602314818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45938.953602314818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45938.953602314818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45938.953602314818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45938.953602314818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45938.953602314818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45938.953602314818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45938.953602314818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45938.953602314818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45938.953602314818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45938.953602314818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45938.953602314818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45938.953602314818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45938.953602314818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45938.953602314818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45938.953602314818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45938.953602314818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45938.953602314818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45938.953602314818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45938.953602314818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45938.953602314818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45938.953602314818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45938.953602314818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45938.953602314818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45938.953602314818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45938.953602314818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45938.953602314818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45938.953602314818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45938.953602314818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45938.953602314818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45938.953602314818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45938.953602314818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45938.953602314818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45938.953602314818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45938.953602314818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45938.953602314818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45938.953602314818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45938.953602314818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45938.953602314818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45938.953602314818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45938.953602314818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45938.953602314818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45938.953602314818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45938.953602314818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45938.953602314818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45938.953602314818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45938.953602314818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45938.953602314818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45938.953602314818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45938.953602314818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45938.953602314818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45938.953602314818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45938.953602314818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45938.953602314818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45938.953602314818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45938.953602314818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45938.953602314818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45938.953602314818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45938.953602314818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45938.953602314818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45938.953602314818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45938.953602314818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45938.953602314818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45938.953602314818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45938.953602314818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45938.953602314818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45938.953602314818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45938.953602314818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45938.953602314818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45938.953602314818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45938.953602314818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45938.953602314818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45938.953602314818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45938.953602314818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45938.953602314818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45938.953602314818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45938.953602314818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45938.953602314818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45938.953602314818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45938.953602314818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45938.953602314818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45938.953602314818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45938.953602314818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45938.953602314818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45938.953602314818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45938.953602314818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45938.953602314818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45938.953602314818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45938.953602314818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45938.953602314818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45938.953602314818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45938.953602314818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45938.953602314818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45938.953602314818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45938.953602314818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45938.953602314818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45938.953602314818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45938.953602314818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45938.953602314818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45938.953602314818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45938.953602314818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45938.953602314818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45938.953602314818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45938.953602314818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45938.953602314818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45938.953602314818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45938.953602314818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45938.953602314818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45938.953602314818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45938.953602314818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45938.953602314818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45938.953602314818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45938.953602314818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45938.953602314818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45938.953602314818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45938.953602314818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45938.953602314818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45938.953602314818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45938.953602314818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45938.953602314818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45938.953602314818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45938.953602314818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45938.953602314818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45938.953602314818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45938.953602314818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45938.953602314818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45938.953602314818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45938.953602314818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45938.953602314818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45938.953602314818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45938.953602314818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45938.953602314818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45938.953602314818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45938.953602314818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45938.953602314818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45938.953602314818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45938.953602314818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45938.953602314818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45938.953602314818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45938.953602314818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45938.953602314818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45938.953602314818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45938.953602314818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45938.953602314818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45938.953602314818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45938.953602314818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45938.953602314818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45938.953602314818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45938.953602314818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45938.953602314818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45938.953602314818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45938.953602314818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45938.953602314818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45938.953602314818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45938.953602314818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45938.953602314818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45938.953602314818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45938.953602314818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45938.953602314818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45938.953602314818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45938.953602314818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45938.953602314818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45938.953602314818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45938.953602314818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45938.953602314818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45938.953602314818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45938.953602314818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45938.953602314818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45938.953602314818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45938.953602314818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45938.953602314818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45938.953602314818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45938.953602314818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45938.953602314818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45938.953602314818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45938.953602314818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45938.953602314818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45938.953602314818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45938.953602314818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45938.953602314818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45938.953602314818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45938.953602314818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45938.953602314818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45938.953602314818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45938.953602314818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45938.953602314818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45938.953602314818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45938.953602314818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45938.953602314818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45938.953602314818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45938.953602314818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45938.953602314818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45938.953602314818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45938.953602314818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45938.953602314818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45938.953602314818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45938.953602314818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45938.953602314818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45938.953602314818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45938.953602314818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45938.953602314818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45938.953602314818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45938.953602314818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45938.953602314818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45938.953602314818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45938.953602314818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45938.953602314818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45938.953602314818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45938.953602314818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45938.953602314818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45938.953602314818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45938.953602314818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45938.953602314818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45938.953602314818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45938.953602314818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45938.953602314818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45938.953602314818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45938.953602314818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45938.953602314818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45938.953602314818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45938.953602314818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45938.953602314818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45938.953602314818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45938.953602314818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45938.953602314818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45938.953602314818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45938.953602314818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45938.953602314818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45938.953602314818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45938.953602314818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45938.953602314818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45938.953602314818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45938.953602314818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45938.953602314818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45938.953602314818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45938.953602314818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45938.953602314818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45938.953602314818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45938.953602314818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45938.953602314818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45938.953602314818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45938.953602314818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45938.953602314818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45938.953602314818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45938.953602314818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45938.953602314818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45938.953602314818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45938.953602314818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45938.953602314818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45938.953602314818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45938.953602314818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45938.953602314818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45938.953602314818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45938.953602314818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45938.953602314818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45938.953602314818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45938.953602314818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45938.953602314818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45938.953602314818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45938.953602314818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45938.953602314818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45938.953602314818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45938.953602314818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45938.953602314818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45938.953602314818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45938.953602314818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45938.953602314818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45938.953602314818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45938.953602314818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45938.953602314818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45938.953602314818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45938.953602314818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45938.953602314818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45938.953602314818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45938.953602314818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45938.953602314818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45938.953602314818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45938.953602314818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45938.953602314818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45938.953602314818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45938.953602314818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45938.953602314818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45938.953602314818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45938.953602314818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45938.953602314818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45938.953602314818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45938.953602314818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45938.953602314818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45938.953602314818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45938.953602314818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45938.953602314818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45938.953602314818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45938.953602314818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45938.953602314818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45938.953602314818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45938.953602314818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45938.953602314818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45938.953602314818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45938.953602314818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45938.953602314818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45938.953602314818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45938.953602314818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45938.953602314818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45938.953602314818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45938.953602314818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45938.953602314818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45938.953602314818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45938.953602314818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45938.953602314818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45938.953602314818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45938.953602314818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45938.953602314818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45938.953602314818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45938.953602314818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45938.953602314818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45938.953602314818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45938.953602314818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45938.953602314818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45938.953602314818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45938.953602314818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45938.953602314818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45938.953602314818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45938.953602314818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45938.953602314818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45938.953602314818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45938.953602314818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45938.953602314818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45938.953602314818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45938.953602314818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45938.953602314818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45938.953602314818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45938.953602314818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45938.953602314818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45938.953602314818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45938.953602314818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45938.953602314818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45938.953602314818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45938.953602314818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45938.953602314818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45938.953602314818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45938.953602314818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45938.953602314818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45938.953602314818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45938.953602314818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45938.953602314818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45938.953602314818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45938.953602314818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45938.953602314818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45938.953602314818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45938.953602314818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45938.953602314818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45938.953602314818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45938.953602314818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45938.953602314818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45938.953602314818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45938.953602314818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45938.953602314818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45938.953602314818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45938.953602314818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45938.953602314818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45938.953602314818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45938.953602314818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45938.953602314818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45938.953602314818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45938.953602314818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45938.953602314818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45938.953602314818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45938.953602314818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45938.953602314818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45938.953602314818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45938.953602314818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45938.953602314818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45938.953602314818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45938.953602314818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45938.953602314818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45938.953602314818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45938.953602314818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45938.953602314818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45938.953602314818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45938.953602314818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45938.953602314818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45938.953602314818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45938.953602314818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45938.953602314818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45938.953602314818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45938.953602314818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45938.953602314818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45938.953602314818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45938.953602314818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45938.953602314818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45938.953602314818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45938.953602314818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45938.953602314818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45938.953602314818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45938.953602314818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45938.953602314818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45938.953602314818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45938.953602314818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45938.953602314818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45938.953602314818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45938.953602314818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45938.953602314818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45938.953602314818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45938.953602314818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45938.953602314818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45938.953602314818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45938.953602314818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45938.953602314818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45938.953602314818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45938.953602314818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45938.953602314818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45938.953602314818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45938.953602314818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45938.953602314818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45938.953602314818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45938.953602314818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45938.953602314818</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45938.953602314818</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45938.953602314818</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5">
        <f ca="1">IFERROR(NOW()-F2,"")</f>
        <v>47.121542129629233</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5">
        <f ca="1">IFERROR(NOW()-F3,"")</f>
        <v>12.764725000000908</v>
      </c>
      <c r="H3" s="38">
        <v>45926.158159722225</v>
      </c>
      <c r="I3" s="37" t="str">
        <f>IFERROR(VLOOKUP(D3,DB!A:F,6,0),"")</f>
        <v>SCECO</v>
      </c>
      <c r="J3" s="37" t="str">
        <f>IFERROR(VLOOKUP(D3,DB!A:G,7,0),"")</f>
        <v>Good</v>
      </c>
      <c r="K3" s="37" t="s">
        <v>39059</v>
      </c>
      <c r="L3" s="37" t="str">
        <f>IFERROR(VLOOKUP(D3,DB!A:I,9,0),"")</f>
        <v>Latis</v>
      </c>
      <c r="M3" s="125"/>
    </row>
    <row r="4" spans="1:13" ht="15">
      <c r="A4" s="37" t="s">
        <v>39060</v>
      </c>
      <c r="B4" s="37" t="str">
        <f>IFERROR(VLOOKUP(D4,DB!A:K,11,0),"")</f>
        <v>R5</v>
      </c>
      <c r="C4" s="37">
        <v>1</v>
      </c>
      <c r="D4" s="126" t="s">
        <v>36026</v>
      </c>
      <c r="E4" s="37" t="s">
        <v>38964</v>
      </c>
      <c r="F4" s="38">
        <v>45938.846458333333</v>
      </c>
      <c r="G4" s="175">
        <f ca="1">IFERROR(NOW()-F4,"")</f>
        <v>0.10714398148411419</v>
      </c>
      <c r="H4" s="38">
        <v>45938.840833333335</v>
      </c>
      <c r="I4" s="37" t="str">
        <f>IFERROR(VLOOKUP(D4,DB!A:F,6,0),"")</f>
        <v>Generator-SG</v>
      </c>
      <c r="J4" s="37" t="str">
        <f>IFERROR(VLOOKUP(D4,DB!A:G,7,0),"")</f>
        <v>Dead</v>
      </c>
      <c r="K4" s="37" t="s">
        <v>39061</v>
      </c>
      <c r="L4" s="37" t="str">
        <f>IFERROR(VLOOKUP(D4,DB!A:I,9,0),"")</f>
        <v>Latis</v>
      </c>
      <c r="M4" s="125"/>
    </row>
    <row r="5" spans="1:13" ht="15">
      <c r="A5" s="37"/>
      <c r="B5" s="37" t="str">
        <f>IFERROR(VLOOKUP(D5,DB!A:K,11,0),"")</f>
        <v/>
      </c>
      <c r="C5" s="37"/>
      <c r="D5"/>
      <c r="E5" s="37"/>
      <c r="F5" s="38"/>
      <c r="G5" s="175">
        <f ca="1">IFERROR(NOW()-F5,"")</f>
        <v>45938.953602314818</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45938.953602314818</v>
      </c>
      <c r="H6" s="38"/>
      <c r="I6" s="37" t="str">
        <f>IFERROR(VLOOKUP(D6,DB!A:F,6,0),"")</f>
        <v/>
      </c>
      <c r="J6" s="37" t="str">
        <f>IFERROR(VLOOKUP(D6,DB!A:G,7,0),"")</f>
        <v/>
      </c>
      <c r="K6" s="37"/>
      <c r="L6" s="37" t="str">
        <f>IFERROR(VLOOKUP(D6,DB!A:I,9,0),"")</f>
        <v/>
      </c>
      <c r="M6" s="125"/>
    </row>
    <row r="7" spans="1:13" ht="15">
      <c r="A7" s="37"/>
      <c r="B7" s="37" t="str">
        <f>IFERROR(VLOOKUP(D7,DB!A:K,11,0),"")</f>
        <v/>
      </c>
      <c r="C7" s="37"/>
      <c r="D7"/>
      <c r="E7" s="37"/>
      <c r="F7" s="38"/>
      <c r="G7" s="39">
        <f ca="1">IFERROR(NOW()-F7,"")</f>
        <v>45938.953602314818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0" ca="1" si="0">IFERROR(NOW()-F8,"")</f>
        <v>45938.953602314818</v>
      </c>
      <c r="H8" s="38"/>
      <c r="I8" s="37" t="str">
        <f>IFERROR(VLOOKUP(D8,DB!A:F,6,0),"")</f>
        <v/>
      </c>
      <c r="J8" s="37" t="str">
        <f>IFERROR(VLOOKUP(D8,DB!A:G,7,0),"")</f>
        <v/>
      </c>
      <c r="K8" s="37"/>
      <c r="L8" s="37" t="str">
        <f>IFERROR(VLOOKUP(D8,DB!A:I,9,0),"")</f>
        <v/>
      </c>
    </row>
    <row r="9" spans="1:13" ht="15">
      <c r="A9" s="37"/>
      <c r="B9" s="37" t="str">
        <f>IFERROR(VLOOKUP(D9,DB!A:K,11,0),"")</f>
        <v/>
      </c>
      <c r="C9" s="37"/>
      <c r="D9"/>
      <c r="E9" s="37"/>
      <c r="F9" s="38"/>
      <c r="G9" s="39">
        <f t="shared" ca="1" si="0"/>
        <v>45938.953602314818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45938.953602314818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45938.953602314818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45938.953602314818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45938.953602314818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45938.953602314818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45938.953602314818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45938.953602314818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45938.953602314818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45938.953602314818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45938.953602314818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45938.953602314818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45938.953602314818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45938.953602314818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45938.953602314818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45938.953602314818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45938.953602314818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45938.953602314818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45938.953602314818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45938.953602314818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45938.953602314818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0"/>
        <v>45938.953602314818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1">IFERROR(NOW()-F31,"")</f>
        <v>45938.953602314818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45938.953602314818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45938.953602314818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45938.953602314818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45938.953602314818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45938.953602314818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45938.953602314818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45938.953602314818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45938.953602314818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45938.953602314818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45938.953602314818</v>
      </c>
      <c r="H41" s="38"/>
      <c r="I41" s="37" t="str">
        <f>IFERROR(VLOOKUP(D41,DB!A:F,6,0),"")</f>
        <v/>
      </c>
      <c r="J41" s="37" t="str">
        <f>IFERROR(VLOOKUP(D41,DB!A:G,7,0),"")</f>
        <v/>
      </c>
      <c r="K41" s="37"/>
      <c r="L41" s="37" t="str">
        <f>IFERROR(VLOOKUP(D41,DB!A:I,9,0),"")</f>
        <v/>
      </c>
    </row>
    <row r="42" spans="1:12" ht="15">
      <c r="A42" s="84"/>
      <c r="B42" s="84" t="str">
        <f>IFERROR(VLOOKUP(D42,DB!A:K,11,0),"")</f>
        <v/>
      </c>
      <c r="C42" s="84"/>
      <c r="D42" s="84"/>
      <c r="E42" s="84"/>
      <c r="F42" s="123"/>
      <c r="G42" s="124">
        <f t="shared" ca="1" si="1"/>
        <v>45938.953602314818</v>
      </c>
      <c r="H42" s="123"/>
      <c r="I42" s="84" t="str">
        <f>IFERROR(VLOOKUP(D42,DB!A:F,6,0),"")</f>
        <v/>
      </c>
      <c r="J42" s="84" t="str">
        <f>IFERROR(VLOOKUP(D42,DB!A:G,7,0),"")</f>
        <v/>
      </c>
      <c r="K42" s="84"/>
      <c r="L42" s="84" t="str">
        <f>IFERROR(VLOOKUP(D42,DB!A:I,9,0),"")</f>
        <v/>
      </c>
    </row>
    <row r="43" spans="1:12" ht="15">
      <c r="A43" s="37"/>
      <c r="B43" s="37" t="str">
        <f>IFERROR(VLOOKUP(D43,DB!A:K,11,0),"")</f>
        <v/>
      </c>
      <c r="C43" s="37"/>
      <c r="D43" s="37"/>
      <c r="E43" s="37"/>
      <c r="F43" s="38"/>
      <c r="G43" s="39">
        <f t="shared" ca="1" si="1"/>
        <v>45938.953602314818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45938.953602314818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45938.953602314818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45938.953602314818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45938.953602314818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45938.953602314818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45938.953602314818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45938.953602314818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45938.953602314818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45938.953602314818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45938.953602314818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45938.953602314818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45938.953602314818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45938.953602314818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45938.953602314818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45938.953602314818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45938.953602314818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45938.953602314818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45938.953602314818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1"/>
        <v>45938.953602314818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2">IFERROR(NOW()-F63,"")</f>
        <v>45938.953602314818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45938.953602314818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45938.953602314818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45938.953602314818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45938.953602314818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45938.953602314818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45938.953602314818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45938.953602314818</v>
      </c>
      <c r="H70" s="38"/>
      <c r="I70" s="37" t="str">
        <f>IFERROR(VLOOKUP(D70,DB!A:F,6,0),"")</f>
        <v/>
      </c>
      <c r="J70" s="37" t="str">
        <f>IFERROR(VLOOKUP(D70,DB!A:G,7,0),"")</f>
        <v/>
      </c>
      <c r="K70" s="37"/>
      <c r="L70" s="37" t="str">
        <f>IFERROR(VLOOKUP(D70,DB!A:I,9,0),"")</f>
        <v/>
      </c>
    </row>
    <row r="71" spans="1:12" ht="15">
      <c r="A71" s="84"/>
      <c r="B71" s="84" t="str">
        <f>IFERROR(VLOOKUP(D71,DB!A:K,11,0),"")</f>
        <v/>
      </c>
      <c r="C71" s="84"/>
      <c r="D71" s="84"/>
      <c r="E71" s="84"/>
      <c r="F71" s="123"/>
      <c r="G71" s="124">
        <f t="shared" ca="1" si="2"/>
        <v>45938.953602314818</v>
      </c>
      <c r="H71" s="123"/>
      <c r="I71" s="84" t="str">
        <f>IFERROR(VLOOKUP(D71,DB!A:F,6,0),"")</f>
        <v/>
      </c>
      <c r="J71" s="84" t="str">
        <f>IFERROR(VLOOKUP(D71,DB!A:G,7,0),"")</f>
        <v/>
      </c>
      <c r="K71" s="84"/>
      <c r="L71" s="84" t="str">
        <f>IFERROR(VLOOKUP(D71,DB!A:I,9,0),"")</f>
        <v/>
      </c>
    </row>
    <row r="72" spans="1:12" ht="15">
      <c r="A72" s="37"/>
      <c r="B72" s="37" t="str">
        <f>IFERROR(VLOOKUP(D72,DB!A:K,11,0),"")</f>
        <v/>
      </c>
      <c r="C72" s="37"/>
      <c r="D72" s="37"/>
      <c r="E72" s="37"/>
      <c r="F72" s="38"/>
      <c r="G72" s="39">
        <f t="shared" ca="1" si="2"/>
        <v>45938.953602314818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45938.953602314818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45938.953602314818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45938.953602314818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45938.953602314818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45938.953602314818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45938.953602314818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45938.953602314818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45938.953602314818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45938.953602314818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45938.953602314818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45938.953602314818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45938.953602314818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45938.953602314818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45938.953602314818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45938.953602314818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45938.953602314818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45938.953602314818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45938.953602314818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45938.953602314818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45938.953602314818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45938.953602314818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2"/>
        <v>45938.953602314818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ref="G95:G126" ca="1" si="3">IFERROR(NOW()-F95,"")</f>
        <v>45938.953602314818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45938.953602314818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45938.953602314818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45938.953602314818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45938.953602314818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45938.953602314818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45938.953602314818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45938.953602314818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45938.953602314818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45938.953602314818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45938.953602314818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45938.953602314818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45938.953602314818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45938.953602314818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45938.953602314818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45938.953602314818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45938.953602314818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45938.953602314818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45938.953602314818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45938.953602314818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45938.953602314818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45938.953602314818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45938.953602314818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45938.953602314818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45938.953602314818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45938.953602314818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45938.953602314818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45938.953602314818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45938.953602314818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3"/>
        <v>45938.953602314818</v>
      </c>
      <c r="H124" s="38"/>
      <c r="I124" s="37" t="str">
        <f>IFERROR(VLOOKUP(D124,DB!A:F,6,0),"")</f>
        <v/>
      </c>
      <c r="J124" s="37" t="str">
        <f>IFERROR(VLOOKUP(D124,DB!A:G,7,0),"")</f>
        <v/>
      </c>
      <c r="K124" s="37"/>
      <c r="L124" s="37" t="str">
        <f>IFERROR(VLOOKUP(D124,DB!A:I,9,0),"")</f>
        <v/>
      </c>
    </row>
    <row r="125" spans="1:12" ht="15">
      <c r="A125" s="84"/>
      <c r="B125" s="84" t="str">
        <f>IFERROR(VLOOKUP(D125,DB!A:K,11,0),"")</f>
        <v/>
      </c>
      <c r="C125" s="84"/>
      <c r="D125" s="84"/>
      <c r="E125" s="84"/>
      <c r="F125" s="123"/>
      <c r="G125" s="124">
        <f t="shared" ca="1" si="3"/>
        <v>45938.953602314818</v>
      </c>
      <c r="H125" s="123"/>
      <c r="I125" s="84" t="str">
        <f>IFERROR(VLOOKUP(D125,DB!A:F,6,0),"")</f>
        <v/>
      </c>
      <c r="J125" s="84" t="str">
        <f>IFERROR(VLOOKUP(D125,DB!A:G,7,0),"")</f>
        <v/>
      </c>
      <c r="K125" s="84"/>
      <c r="L125" s="84" t="str">
        <f>IFERROR(VLOOKUP(D125,DB!A:I,9,0),"")</f>
        <v/>
      </c>
    </row>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7" ht="15"/>
    <row r="788" ht="15"/>
    <row r="795" ht="15"/>
    <row r="798" ht="15"/>
    <row r="800" ht="15"/>
    <row r="803" ht="15"/>
    <row r="811" ht="15"/>
    <row r="812" ht="15"/>
    <row r="814" ht="15"/>
    <row r="815" ht="15"/>
    <row r="819" ht="15"/>
    <row r="820" ht="15"/>
    <row r="822" ht="15"/>
    <row r="823" ht="15"/>
    <row r="824" ht="15"/>
    <row r="825" ht="15"/>
    <row r="826" ht="15"/>
    <row r="827" ht="15"/>
    <row r="828" ht="15"/>
    <row r="829"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6" ht="15"/>
    <row r="924" ht="15"/>
    <row r="925" ht="15"/>
    <row r="927" ht="15"/>
    <row r="928" ht="15"/>
    <row r="929" ht="15"/>
    <row r="931" ht="15"/>
    <row r="932" ht="15"/>
    <row r="936" ht="15"/>
    <row r="937" ht="15"/>
    <row r="939" ht="15"/>
    <row r="940" ht="15"/>
    <row r="942" ht="15"/>
    <row r="943" ht="15"/>
    <row r="944" ht="15"/>
    <row r="945" ht="15"/>
    <row r="946" ht="15"/>
    <row r="947" ht="15"/>
    <row r="948" ht="15"/>
    <row r="949" ht="15"/>
    <row r="950" ht="15"/>
    <row r="952" ht="15"/>
    <row r="953" ht="15"/>
    <row r="955" ht="15"/>
    <row r="956"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5" ht="15"/>
    <row r="996" ht="15"/>
    <row r="998" ht="15"/>
    <row r="999" ht="15"/>
    <row r="1000" ht="15"/>
    <row r="1001" ht="15"/>
    <row r="1002" ht="15"/>
    <row r="1003" ht="15"/>
    <row r="1004" ht="15"/>
    <row r="1005" ht="15"/>
    <row r="1007" ht="15"/>
    <row r="1008" ht="15"/>
    <row r="1010" ht="15"/>
    <row r="1011" ht="15"/>
    <row r="1014" ht="15"/>
    <row r="1015" ht="15"/>
    <row r="1018" ht="15"/>
    <row r="1021" ht="15"/>
    <row r="1022" ht="15"/>
    <row r="1024" ht="15"/>
    <row r="1025" ht="15"/>
    <row r="1027" ht="15"/>
    <row r="1028" ht="15"/>
    <row r="1030" ht="15"/>
    <row r="1031" ht="15"/>
    <row r="1033" ht="15"/>
    <row r="1034" ht="15"/>
    <row r="1035" ht="15"/>
    <row r="1036" ht="15"/>
    <row r="1037" ht="15"/>
    <row r="1038" ht="15"/>
    <row r="1039" ht="15"/>
    <row r="1040" ht="15"/>
    <row r="1041" ht="15"/>
    <row r="1042" ht="15"/>
    <row r="1043" ht="15"/>
    <row r="1044" ht="15"/>
    <row r="1045" ht="15"/>
    <row r="1046" ht="15"/>
    <row r="1047" ht="15"/>
    <row r="1048" ht="15"/>
    <row r="1049" ht="15"/>
    <row r="1052" ht="15"/>
    <row r="1223" ht="15"/>
    <row r="1224" ht="15"/>
    <row r="1226" ht="15"/>
    <row r="1227"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91" ht="15"/>
    <row r="1298" ht="15"/>
    <row r="1301" ht="15"/>
    <row r="1302" ht="15"/>
    <row r="1304" ht="15"/>
    <row r="1305" ht="15"/>
    <row r="1306" ht="15"/>
    <row r="1309" ht="15"/>
    <row r="1310" ht="15"/>
    <row r="1313" ht="15"/>
    <row r="1315" ht="15"/>
    <row r="1316" ht="15"/>
    <row r="1318" ht="15"/>
    <row r="1319" ht="15"/>
    <row r="1321"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8" ht="15"/>
    <row r="1356" ht="15"/>
    <row r="1358" ht="15"/>
    <row r="1359" ht="15"/>
    <row r="1360"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12.180755092595064</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45938.953602314818</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5.0726300925962278</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4.0113569444438326</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45938.953602314818</v>
      </c>
      <c r="H6" s="155">
        <v>45937.667847222219</v>
      </c>
      <c r="I6" s="150" t="str">
        <f>IFERROR(VLOOKUP(D6,DB!A:F,6,0),"")</f>
        <v>SCECO</v>
      </c>
      <c r="J6" s="150" t="str">
        <f>IFERROR(VLOOKUP(D6,DB!A:G,7,0),"")</f>
        <v>Weak</v>
      </c>
      <c r="K6" s="156" t="s">
        <v>39068</v>
      </c>
      <c r="L6" s="150" t="str">
        <f>IFERROR(VLOOKUP(D6,DB!A:I,9,0),"")</f>
        <v>Latis</v>
      </c>
    </row>
    <row r="7" spans="1:16383" ht="31.5" customHeight="1">
      <c r="A7" s="162"/>
      <c r="B7" s="162" t="str">
        <f>IFERROR(VLOOKUP(D7,DB!A:K,11,0),"")</f>
        <v/>
      </c>
      <c r="C7" s="162"/>
      <c r="D7" s="162"/>
      <c r="E7" s="162"/>
      <c r="F7" s="162"/>
      <c r="G7" s="152">
        <f ca="1">IFERROR(NOW()-F7,"-")</f>
        <v>45938.953602314818</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45938.953602314818</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45938.953602314818</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45938.953602314818</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45938.953602314818</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45938.953602314818</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45938.953602314818</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45938.953602314818</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45938.953602314818</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45938.953602314818</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45938.953602314818</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45938.953602314818</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45938.953602314818</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45938.953602314818</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45938.953602314818</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45938.953602314818</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45938.953602314818</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45938.953602314818</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45938.953602314818</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45938.953602314818</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45938.953602314818</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45938.953602314818</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45938.953602314818</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45938.953602314818</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45938.953602314818</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45938.953602314818</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45938.953602314818</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45938.953602314818</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45938.953602314818</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45938.953602314818</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45938.953602314818</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45938.953602314818</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45938.953602314818</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45938.953602314818</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45938.953602314818</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45938.953602314818</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45938.953602314818</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45938.953602314818</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45938.953602314818</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45938.953602314818</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45938.953602314818</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45938.953602314818</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45938.953602314818</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45938.953602314818</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45938.953602314818</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45938.953602314818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45938.953602314818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45938.953602314818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45938.953602314818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45938.953602314818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45938.953602314818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45938.953602314818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45938.953602314818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45938.953602314818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45938.953602314818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45938.953602314818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45938.953602314818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45938.953602314818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45938.953602314818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45938.953602314818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45938.953602314818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45938.953602314818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45938.953602314818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45938.953602314818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45938.953602314818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45938.953602314818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45938.953602314818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45938.953602314818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45938.953602314818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45938.953602314818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45938.953602314818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45938.953602314818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45938.953602314818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45938.953602314818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45938.953602314818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45938.953602314818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45938.953602314818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45938.953602314818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45938.953602314818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45938.953602314818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45938.953602314818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45938.953602314818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45938.953602314818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45938.953602314818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45938.953602314818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45938.953602314818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45938.953602314818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45938.953602314818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45938.953602314818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45938.953602314818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45938.953602314818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45938.953602314818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45938.953602314818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45938.953602314818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45938.953602314818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45938.953602314818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45938.953602314818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45938.953602314818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45938.953602314818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45938.953602314818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45938.953602314818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45938.953602314818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45938.953602314818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45938.953602314818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45938.953602314818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45938.953602314818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45938.953602314818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45938.953602314818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45938.953602314818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45938.953602314818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45938.953602314818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45938.953602314818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45938.953602314818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45938.953602314818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45938.953602314818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45938.953602314818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45938.953602314818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45938.953602314818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45938.953602314818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45938.953602314818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45938.953602314818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45938.953602314818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45938.953602314818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45938.953602314818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45938.953602314818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45938.953602314818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45938.953602314818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45938.953602314818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45938.953602314818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45938.953602314818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45938.953602314818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45938.953602314818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45938.953602314818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45938.953602314818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45938.953602314818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45938.953602314818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45938.953602314818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45938.953602314818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45938.953602314818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45938.953602314818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45938.953602314818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45938.953602314818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45938.953602314818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45938.953602314818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45938.953602314818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45938.953602314818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45938.953602314818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45938.953602314818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45938.953602314818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45938.953602314818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45938.953602314818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45938.953602314818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45938.953602314818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45938.953602314818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45938.953602314818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45938.953602314818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45938.953602314818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45938.953602314818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45938.953602314818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45938.953602314818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45938.953602314818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45938.953602314818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45938.953602314818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45938.953602314818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45938.953602314818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45938.953602314818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45938.953602314818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45938.953602314818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45938.953602314818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45938.953602314818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45938.953602314818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45938.953602314818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45938.953602314818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45938.953602314818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45938.953602314818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45938.953602314818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45938.953602314818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45938.953602314818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45938.953602314818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45938.953602314818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45938.953602314818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45938.953602314818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45938.953602314818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45938.953602314818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45938.953602314818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45938.953602314818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45938.953602314818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45938.953602314818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45938.953602314818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45938.953602314818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45938.953602314818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45938.953602314818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45938.953602314818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45938.953602314818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45938.953602314818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45938.953602314818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45938.953602314818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45938.953602314818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45938.953602314818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45938.953602314818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45938.953602314818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45938.953602314818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45938.953602314818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45938.953602314818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45938.953602314818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45938.953602314818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45938.953602314818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45938.953602314818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45938.953602314818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45938.953602314818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45938.953602314818</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45938.953602314818</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2025-10-08T19:55:07Z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