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53" documentId="13_ncr:1_{F6CB121F-512D-4AA6-A0C1-0FB36C537598}" xr6:coauthVersionLast="47" xr6:coauthVersionMax="47" xr10:uidLastSave="{551927CC-B027-497B-9FC5-9B1E9A2E8B2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<sst xmlns="http://schemas.openxmlformats.org/spreadsheetml/2006/main" count="178594" uniqueCount="39079">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</sst>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5" totalsRowShown="0" headerRowDxfId="157" dataDxfId="156" headerRowBorderDxfId="154" tableBorderDxfId="155" totalsRowBorderDxfId="153">
  <autoFilter ref="A1:CJ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275.00376006944134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0.15358634258882375</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45937.952185879629</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45937.952185879629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45937.952185879629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45937.952185879629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45937.952185879629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45937.952185879629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45937.952185879629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45937.952185879629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45937.952185879629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45937.952185879629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45937.952185879629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45937.952185879629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45937.952185879629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45937.952185879629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45937.952185879629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45937.952185879629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45937.952185879629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45937.952185879629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45937.952185879629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45937.952185879629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45937.952185879629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45937.952185879629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45937.952185879629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45937.952185879629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45937.952185879629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45937.952185879629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45937.952185879629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45937.952185879629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45937.952185879629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45937.952185879629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45937.952185879629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45937.952185879629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45937.952185879629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45937.952185879629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45937.952185879629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45937.952185879629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45937.952185879629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45937.952185879629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45937.952185879629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45937.952185879629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45937.952185879629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45937.952185879629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45937.952185879629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45937.952185879629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45937.952185879629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45937.952185879629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45937.952185879629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45937.952185879629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45937.952185879629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45937.952185879629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45937.952185879629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45937.952185879629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45937.952185879629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45937.952185879629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45937.952185879629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45937.952185879629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45937.952185879629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45937.952185879629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45937.952185879629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45937.952185879629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45937.952185879629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45937.952185879629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45937.952185879629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45937.952185879629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45937.952185879629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45937.952185879629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45937.952185879629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45937.952185879629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45937.952185879629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45937.952185879629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45937.952185879629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45937.952185879629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45937.952185879629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45937.952185879629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45937.952185879629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45937.952185879629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45937.952185879629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45937.952185879629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45937.952185879629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45937.952185879629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45937.952185879629</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5"/>
  <sheetViews>
    <sheetView tabSelected="1" workbookViewId="0">
      <selection activeCell="A8" sqref="A8:X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131.22510266203608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112.95234803240601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2.4535416669095866E-2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45937.952185879629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45937.952185879629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45937.952185995367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45937.952185995367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45937.952185995367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45937.952185995367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45937.952185995367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45937.952185995367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45937.952185995367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45937.952185995367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45937.952185995367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45937.952185995367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45937.952185995367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45937.952185995367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45937.952185995367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45937.952185995367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45937.952185995367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45937.952185995367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45937.952185995367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45937.952185995367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45937.952185995367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45937.952185995367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45937.952185995367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45937.952185995367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45937.952185995367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45937.952185995367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45937.952185995367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45937.952185995367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45937.952185995367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45937.952185995367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45937.952185995367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45937.952185995367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45937.952185995367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45937.952185995367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45937.952185995367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45937.952185995367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45937.952185995367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45937.952185995367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45937.952185995367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45937.952185995367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45937.952185995367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45937.952185995367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45937.952185995367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45937.952185995367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45937.952185995367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45937.952185995367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45937.952185995367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45937.952185995367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45937.952185995367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45937.952185995367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45937.952185995367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45937.952185995367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45937.952185995367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45937.952185995367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45937.952185995367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45937.952185995367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45937.952185995367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45937.952185995367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45937.952185995367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45937.952185995367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45937.952185995367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45937.952185995367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45937.952185995367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45937.952185995367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45937.952185995367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45937.952185995367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45937.952185995367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45937.952185995367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45937.952185995367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45937.952185995367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45937.952185995367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45937.952185995367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45937.952185995367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45937.952185995367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45937.952185995367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45937.952185995367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45937.952185995367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45937.952185995367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45937.952185995367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45937.952185995367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45937.952185995367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45937.952185995367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45937.952185995367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45937.952185995367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45937.952185995367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45937.952185995367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45937.952185995367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45937.952185995367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45937.952185995367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45937.952185995367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45937.952185995367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45937.952185995367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45937.952185995367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45937.952185995367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45937.952185995367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45937.952185995367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45937.952185995367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45937.952185995367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45937.952185995367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45937.952185995367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45937.952185995367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45937.952185995367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45937.952185995367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45937.952185995367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45937.952185995367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45937.952185995367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45937.952185995367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45937.952185995367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45937.952185995367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45937.952185995367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45937.952185995367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45937.952185995367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45937.952185995367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45937.952185995367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45937.952185995367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45937.952185995367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45937.952185995367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45937.952185995367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45937.952185995367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45937.952185995367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45937.952185995367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45937.952185995367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45937.952185995367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45937.952185995367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45937.952185995367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45937.952185995367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45937.952185995367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45937.952185995367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45937.952185995367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45937.952185995367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45937.952185995367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45937.952185995367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45937.952185995367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45937.952185995367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45937.952185995367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45937.952185995367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45937.952185995367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45937.952185995367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45937.952185995367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45937.952185995367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45937.952185995367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45937.952185995367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45937.952185995367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45937.952185995367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45937.952185995367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45937.952185995367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45937.952185995367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45937.952185995367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45937.952185995367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45937.952185995367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45937.952185995367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45937.952185995367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45937.952185995367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45937.952185995367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45937.952185995367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45937.952185995367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45937.952185995367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45937.952185995367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45937.952185995367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45937.952185995367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45937.952185995367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45937.952185995367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45937.952185995367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45937.952185995367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45937.952185995367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45937.952185995367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45937.952185995367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45937.952185995367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45937.952185995367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45937.952185995367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45937.952185995367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45937.952185995367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45937.952185995367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45937.952185995367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45937.952185995367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45937.952185995367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45937.952185995367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45937.952185995367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45937.952185995367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45937.952185995367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45937.952185995367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45937.952185995367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45937.952185995367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45937.952185995367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45937.952185995367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45937.952185995367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45937.952185995367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45937.952185995367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45937.952185995367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45937.952185995367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45937.952185995367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45937.952185995367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45937.952185995367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45937.952185995367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45937.952185995367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45937.952185995367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45937.952185995367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45937.952185995367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45937.952185995367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45937.952185995367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45937.952185995367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45937.952185995367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45937.952185995367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45937.952185995367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45937.952185995367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45937.952185995367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45937.952185995367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45937.952185995367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45937.952185995367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45937.952185995367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45937.952185995367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45937.952185995367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45937.952185995367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45937.952185995367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45937.952185995367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45937.952185995367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45937.952185995367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45937.952185995367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45937.952185995367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45937.952185995367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45937.952185995367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45937.952185995367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45937.952185995367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45937.952185995367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45937.952185995367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45937.952185995367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45937.952185995367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45937.952185995367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45937.952185995367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sheetData>
  <dataValidations count="2">
    <dataValidation allowBlank="1" showInputMessage="1" showErrorMessage="1" sqref="E1" xr:uid="{4D935161-CDD3-4592-B877-3FB59C99E142}"/>
    <dataValidation type="list" allowBlank="1" showInputMessage="1" showErrorMessage="1" sqref="E3:E2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45937.952185995367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45937.952185995367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45937.952185995367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45937.952185995367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45937.952185995367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45937.952185995367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45937.952185995367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45937.952185995367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45937.952185995367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45937.952185995367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45937.952185995367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45937.952185995367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45937.952185995367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45937.952185995367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45937.952185995367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45937.952185995367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45937.952185995367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45937.952185995367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45937.952185995367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45937.952185995367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45937.952185995367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45937.952185995367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45937.952185995367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45937.952185995367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45937.952185995367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45937.952185995367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45937.952185995367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45937.952185995367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45937.952185995367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45937.952185995367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45937.952185995367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45937.952185995367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45937.952185995367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45937.952185995367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45937.952185995367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45937.952185995367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45937.952185995367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45937.952185995367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45937.952185995367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45937.952185995367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45937.952185995367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45937.952185995367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45937.952185995367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45937.952185995367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45937.952185995367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45937.952185995367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45937.952185995367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45937.952185995367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45937.952185995367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45937.952185995367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45937.952185995367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45937.952185995367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45937.952185995367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45937.952185995367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45937.952185995367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45937.952185995367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45937.952185995367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45937.952185995367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45937.952185995367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45937.952185995367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45937.952185995367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45937.952185995367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45937.952185995367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45937.952185995367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45937.952185995367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45937.952185995367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45937.952185995367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45937.952185995367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45937.952185995367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45937.952185995367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45937.952185995367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45937.952185995367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45937.952185995367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45937.952185995367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45937.952185995367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45937.952185995367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45937.952185995367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45937.952185995367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45937.952185995367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45937.952185995367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45937.952185995367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45937.952185995367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45937.952185995367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45937.952185995367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45937.952185995367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45937.952185995367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45937.952185995367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45937.952185995367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45937.952185995367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45937.952185995367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45937.952185995367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45937.952185995367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45937.952185995367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45937.952185995367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45937.952185995367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45937.952185995367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45937.952185995367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45937.952185995367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45937.952185995367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45937.952185995367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45937.952185995367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45937.952185995367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45937.952185995367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45937.952185995367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45937.952185995367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45937.952185995367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45937.952185995367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45937.952185995367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45937.952185995367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45937.952185995367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45937.952185995367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45937.952185995367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45937.952185995367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45937.952185995367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45937.952185995367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45937.952185995367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45937.952185995367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45937.952185995367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45937.952185995367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45937.952185995367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45937.952185995367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45937.952185995367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45937.952185995367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45937.952185995367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45937.952185995367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45937.952185995367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45937.952185995367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45937.952185995367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45937.952185995367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45937.952185995367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45937.952185995367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45937.952185995367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45937.952185995367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45937.952185995367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45937.952185995367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45937.952185995367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45937.952185995367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45937.952185995367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45937.952185995367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45937.952185995367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45937.952185995367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45937.952185995367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45937.952185995367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45937.952185995367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45937.952185995367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45937.952185995367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45937.952185995367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45937.952185995367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45937.952185995367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45937.952185995367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45937.952185995367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45937.952185995367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45937.952185995367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45937.952185995367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45937.952185995367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45937.952185995367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45937.952185995367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45937.952185995367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45937.952185995367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45937.952185995367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45937.952185995367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45937.952185995367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45937.952185995367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45937.952185995367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45937.952185995367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45937.952185995367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45937.952185995367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45937.952185995367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45937.952185995367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45937.952185995367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45937.952185995367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45937.952185995367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45937.952185995367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45937.952185995367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45937.952185995367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45937.952185995367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45937.952185995367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45937.952185995367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45937.952185995367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45937.952185995367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45937.952185995367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45937.952185995367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45937.952185995367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45937.952185995367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45937.952185995367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45937.952185995367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45937.952185995367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45937.952185995367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45937.952185995367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45937.952185995367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45937.952185995367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45937.952185995367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45937.952185995367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45937.952185995367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45937.952185995367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45937.952185995367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45937.952185995367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45937.952185995367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45937.952185995367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45937.952185995367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45937.952185995367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45937.952185995367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45937.952185995367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45937.952185995367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45937.952185995367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45937.952185995367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45937.952185995367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45937.952185995367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45937.952185995367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45937.952185995367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45937.952185995367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45937.952185995367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45937.952185995367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45937.952185995367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45937.952185995367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45937.952185995367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45937.952185995367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45937.952185995367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45937.952185995367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45937.952185995367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45937.952185995367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45937.952185995367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45937.952185995367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45937.952185995367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45937.952185995367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45937.952185995367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45937.952185995367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45937.952185995367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45937.952185995367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45937.952185995367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45937.952185995367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45937.952185995367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45937.952185995367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45937.952185995367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45937.952185995367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45937.952185995367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45937.952185995367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45937.952185995367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45937.952185995367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45937.952185995367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45937.952185995367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45937.952185995367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45937.952185995367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45937.952185995367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45937.952185995367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45937.952185995367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45937.952185995367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45937.952185995367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45937.952185995367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45937.952185995367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45937.952185995367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45937.952185995367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45937.952185995367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45937.952185995367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45937.952185995367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45937.952185995367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45937.952185995367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45937.952185995367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45937.952185995367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45937.952185995367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45937.952185995367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45937.952185995367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45937.952185995367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45937.952185995367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45937.952185995367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45937.952185995367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45937.952185995367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45937.952185995367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45937.952185995367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45937.952185995367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45937.952185995367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45937.952185995367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45937.952185995367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45937.952185995367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45937.952185995367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45937.952185995367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45937.952185995367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45937.952185995367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45937.952185995367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45937.952185995367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45937.952185995367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45937.952185995367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45937.952185995367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45937.952185995367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45937.952185995367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45937.952185995367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45937.952185995367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45937.952185995367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45937.952185995367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45937.952185995367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45937.952185995367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45937.952185995367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45937.952185995367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45937.952185995367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45937.952185995367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45937.952185995367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45937.952185995367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45937.952185995367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45937.952185995367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45937.952185995367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45937.952185995367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45937.952185995367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45937.952185995367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45937.952185995367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45937.952185995367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45937.952185995367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45937.952185995367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45937.952185995367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45937.952185995367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45937.952185995367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45937.952185995367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45937.952185995367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45937.952185995367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45937.952185995367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45937.952185995367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45937.952185995367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45937.952185995367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45937.952185995367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45937.952185995367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45937.952185995367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45937.952185995367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45937.952185995367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45937.952185995367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45937.952185995367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45937.952185995367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45937.952185995367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45937.952185995367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45937.952185995367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45937.952185995367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45937.952185995367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45937.952185995367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45937.952185995367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45937.952185995367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45937.952185995367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45937.952185995367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45937.952185995367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45937.952185995367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45937.952185995367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45937.952185995367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45937.952185995367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45937.952185995367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45937.952185995367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45937.952185995367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45937.952185995367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45937.952185995367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45937.952185995367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45937.952185995367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45937.952185995367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45937.952185995367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45937.952185995367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45937.952185995367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45937.952185995367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45937.952185995367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45937.952185995367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45937.952185995367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45937.952185995367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45937.952185995367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45937.952185995367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45937.952185995367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45937.952185995367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45937.952185995367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45937.952185995367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45937.952185995367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45937.952185995367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45937.952185995367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45937.952185995367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45937.952185995367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45937.952185995367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45937.952185995367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45937.952185995367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45937.952185995367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45937.952185995367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45937.952185995367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45937.952185995367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45937.952185995367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45937.952185995367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45937.952185995367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45937.952185995367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45937.952185995367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45937.952185995367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45937.952185995367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45937.952185995367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45937.952185995367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45937.952185995367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45937.952185995367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45937.952185995367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45937.952185995367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45937.952185995367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45937.952185995367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45937.952185995367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45937.952185995367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45937.952185995367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45937.952185995367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45937.952185995367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45937.952185995367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45937.952185995367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45937.952185995367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45937.952185995367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45937.952185995367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45937.952185995367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45937.952185995367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45937.952185995367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45937.952185995367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45937.952185995367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45937.952185995367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45937.952185995367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45937.952185995367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45937.952185995367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45937.952185995367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45937.952185995367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45937.952185995367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45937.952185995367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45937.952185995367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45937.952185995367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45937.952185995367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45937.952185995367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45937.952185995367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45937.952185995367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45937.952185995367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45937.952185995367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45937.952185995367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45937.952185995367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45937.952185995367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45937.952185995367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45937.952185995367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45937.952185995367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45937.952185995367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45937.952185995367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45937.952185995367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45937.952185995367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45937.952185995367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45937.952185995367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45937.952185995367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45937.952185995367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45937.952185995367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45937.952185995367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45937.952185995367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45937.952185995367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45937.952185995367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45937.952185995367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45937.952185995367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45937.952185995367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45937.952185995367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45937.952185995367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45937.952185995367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45937.952185995367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45937.952185995367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45937.952185995367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45937.952185995367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45937.952185995367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45937.952185995367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45937.952185995367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45937.952185995367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45937.952185995367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45937.952185995367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45937.952185995367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45937.952185995367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45937.952185995367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45937.952185995367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45937.952185995367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45937.952185995367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45937.952185995367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45937.952185995367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45937.952185995367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45937.952185995367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45937.952185995367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45937.952185995367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45937.952185995367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45937.952185995367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45937.952185995367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45937.952185995367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45937.952185995367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45937.952185995367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45937.952185995367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45937.952185995367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45937.952185995367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45937.952185995367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45937.952185995367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45937.952185995367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45937.952185995367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45937.952185995367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45937.952185995367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45937.952185995367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45937.952185995367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45937.952185995367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45937.952185995367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45937.952185995367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45937.952185995367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45937.952185995367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45937.952185995367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45937.952185995367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45937.952185995367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45937.952185995367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45937.952185995367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45937.952185995367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45937.952185995367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45937.952185995367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45937.952185995367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45937.952185995367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45937.952185995367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45937.952185995367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45937.952185995367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45937.952185995367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45937.952185995367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45937.952185995367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45937.952185995367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45937.952185995367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45937.952185995367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45937.952185995367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45937.952185995367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45937.952185995367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45937.952185995367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45937.952185995367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45937.952185995367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45937.952185995367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45937.952185995367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45937.952185995367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45937.952185995367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45937.952185995367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45937.952185995367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45937.952185995367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45937.952185995367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45937.952185995367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45937.952185995367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45937.952185995367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45937.952185995367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45937.952185995367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45937.952185995367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45937.952185995367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45937.952185995367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45937.952185995367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45937.952185995367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45937.952185995367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45937.952185995367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45937.952185995367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45937.952185995367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45937.952185995367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45937.952185995367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45937.952185995367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45937.952185995367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45937.952185995367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45937.952185995367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45937.952185995367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45937.952185995367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45937.952185995367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45937.952185995367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45937.952185995367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45937.952185995367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45937.952185995367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45937.952185995367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45937.952185995367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45937.952185995367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45937.952185995367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45937.952185995367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45937.952185995367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45937.952185995367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45937.952185995367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45937.952185995367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45937.952185995367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45937.952185995367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45937.952185995367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45937.952185995367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45937.952185995367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45937.952185995367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45937.952185995367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45937.952185995367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45937.952185995367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45937.952185995367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45937.952185995367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45937.952185995367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45937.952185995367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45937.952185995367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45937.952185995367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45937.952185995367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45937.952185995367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45937.952185995367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45937.952185995367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45937.952185995367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45937.952185995367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45937.952185995367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45937.952185995367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45937.952185995367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45937.952185995367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45937.952185995367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45937.952185995367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45937.952185995367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45937.952185995367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45937.952185995367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45937.952185995367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45937.952185995367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45937.952185995367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45937.952185995367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45937.952185995367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45937.952185995367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45937.952185995367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45937.952185995367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45937.952185995367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45937.952185995367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45937.952185995367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45937.952185995367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45937.952185995367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45937.952185995367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45937.952185995367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45937.952185995367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45937.952185995367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45937.952185995367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45937.952185995367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45937.952185995367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45937.952185995367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45937.952185995367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45937.952185995367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45937.952185995367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45937.952185995367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45937.952185995367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45937.952185995367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45937.952185995367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45937.952185995367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45937.952185995367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45937.952185995367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45937.952185995367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45937.952185995367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45937.952185995367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45937.952185995367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45937.952185995367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45937.952185995367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45937.952185995367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45937.952185995367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45937.952185995367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45937.952185995367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45937.952185995367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45937.952185995367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45937.952185995367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45937.952185995367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45937.952185995367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45937.952185995367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45937.952185995367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45937.952185995367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45937.952185995367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45937.952185995367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45937.952185995367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45937.952185995367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45937.952185995367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45937.952185995367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45937.952185995367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45937.952185995367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45937.952185995367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45937.952185995367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45937.952185995367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45937.952185995367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45937.952185995367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45937.952185995367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45937.952185995367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45937.952185995367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45937.952185995367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45937.952185995367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45937.952185995367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45937.952185995367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45937.952185995367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45937.952185995367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45937.952185995367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45937.952185995367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45937.952185995367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45937.952185995367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45937.952185995367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45937.952185995367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45937.952185995367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45937.952185995367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45937.952185995367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45937.952185995367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45937.952185995367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45937.952185995367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45937.952185995367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45937.952185995367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45937.952185995367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45937.952185995367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45937.952185995367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45937.952185995367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45937.952185995367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45937.952185995367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45937.952185995367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45937.952185995367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45937.952185995367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45937.952185995367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45937.952185995367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45937.952185995367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45937.952185995367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45937.952185995367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45937.952185995367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45937.952185995367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45937.952185995367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45937.952185995367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45937.952185995367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45937.952185995367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45937.952185995367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45937.952185995367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45937.952185995367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45937.952185995367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45937.952185995367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45937.952185995367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45937.952185995367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45937.952185995367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45937.952185995367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45937.952185995367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45937.952185995367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45937.952185995367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45937.952185995367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45937.952185995367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45937.952185995367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45937.952185995367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45937.952185995367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45937.952185995367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45937.952185995367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45937.952185995367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45937.952185995367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45937.952185995367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45937.952185995367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45937.952185995367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45937.952185995367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45937.952185995367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45937.952185995367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45937.952185995367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45937.952185995367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45937.952185995367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45937.952185995367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45937.952185995367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45937.952185995367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45937.952185995367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45937.952185995367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45937.952185995367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45937.952185995367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45937.952185995367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45937.952185995367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45937.952185995367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45937.952185995367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45937.952185995367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45937.952185995367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45937.952185995367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45937.952185995367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45937.952185995367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45937.952185995367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45937.952185995367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45937.952185995367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45937.952185995367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45937.952185995367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45937.952185995367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45937.952185995367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45937.952185995367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45937.952185995367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45937.952185995367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45937.952185995367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45937.952185995367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45937.952185995367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45937.952185995367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45937.952185995367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45937.952185995367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45937.952185995367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45937.952185995367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45937.952185995367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45937.952185995367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45937.952185995367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45937.952185995367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45937.952185995367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45937.952185995367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45937.952185995367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45937.952185995367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45937.952185995367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45937.952185995367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45937.952185995367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45937.952185995367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45937.952185995367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45937.952185995367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45937.952185995367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45937.952185995367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45937.952185995367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45937.952185995367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45937.952185995367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45937.952185995367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45937.952185995367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45937.952185995367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45937.952185995367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45937.952185995367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45937.952185995367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45937.952185995367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45937.952185995367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45937.952185995367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45937.952185995367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45937.952185995367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45937.952185995367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45937.952185995367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45937.952185995367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45937.952185995367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45937.952185995367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45937.952185995367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45937.952185995367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45937.952185995367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45937.952185995367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45937.952185995367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45937.952185995367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45937.952185995367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45937.952185995367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45937.952185995367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45937.952185995367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45937.952185995367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45937.952185995367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45937.952185995367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45937.952185995367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45937.952185995367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45937.952185995367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45937.952185995367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45937.952185995367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45937.952185995367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45937.952185995367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45937.952185995367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45937.952185995367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45937.952185995367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45937.952185995367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45937.952185995367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45937.952185995367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45937.952185995367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45937.952185995367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45937.952185995367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45937.952185995367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45937.952185995367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45937.952185995367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45937.952185995367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45937.952185995367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45937.952185995367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45937.952185995367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45937.952185995367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45937.952185995367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45937.952185995367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45937.952185995367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45937.952185995367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45937.952185995367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45937.952185995367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45937.952185995367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45937.952185995367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45937.952185995367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45937.952185995367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45937.952185995367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45937.952185995367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45937.952185995367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45937.952185995367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45937.952185995367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45937.952185995367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45937.952185995367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45937.952185995367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45937.952185995367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45937.952185995367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45937.952185995367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45937.952185995367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45937.952185995367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45937.952185995367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45937.952185995367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45937.952185995367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45937.952185995367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45937.952185995367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45937.952185995367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45937.952185995367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45937.952185995367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45937.952185995367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45937.952185995367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45937.952185995367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45937.952185995367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45937.952185995367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45937.952185995367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45937.952185995367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45937.952185995367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45937.952185995367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45937.952185995367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45937.952185995367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45937.952185995367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45937.952185995367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45937.952185995367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45937.952185995367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45937.952185995367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45937.952185995367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45937.952185995367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45937.952185995367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45937.952185995367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45937.952185995367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45937.952185995367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45937.952185995367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45937.952185995367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45937.952185995367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45937.952185995367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45937.952185995367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45937.952185995367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45937.952185995367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45937.952185995367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45937.952185995367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45937.952185995367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45937.952185995367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45937.952185995367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45937.952185995367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45937.952185995367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45937.952185995367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45937.952185995367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45937.952185995367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45937.952185995367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45937.952185995367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45937.952185995367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45937.952185995367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45937.952185995367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45937.952185995367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45937.952185995367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45937.952185995367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45937.952185995367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45937.952185995367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45937.952185995367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45937.952185995367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45937.952185995367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45937.952185995367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45937.952185995367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45937.952185995367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45937.952185995367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45937.952185995367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45937.952185995367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45937.952185995367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45937.952185995367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45937.952185995367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45937.952185995367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45937.952185995367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45937.952185995367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45937.952185995367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45937.952185995367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45937.952185995367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45937.952185995367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45937.952185995367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45937.952185995367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45937.952185995367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45937.952185995367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45937.952185995367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45937.952185995367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45937.952185995367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45937.952185995367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45937.952185995367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45937.952185995367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45937.952185995367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45937.952185995367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45937.952185995367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45937.952185995367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45937.952185995367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45937.952185995367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45937.952185995367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45937.952185995367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45937.952185995367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45937.952185995367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45937.952185995367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45937.952185995367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45937.952185995367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45937.952185995367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45937.952185995367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45937.952185995367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45937.952185995367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45937.952185995367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45937.952185995367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45937.952185995367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45937.952185995367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45937.952185995367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45937.952185995367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45937.952185995367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45937.952185995367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45937.952185995367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45937.952185995367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45937.952185995367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45937.952185995367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45937.952185995367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45937.952185995367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45937.952185995367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45937.952185995367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45937.952185995367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45937.952185995367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45937.952185995367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45937.952185995367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45937.952185995367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45937.952185995367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45937.952185995367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45937.952185995367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45937.952185995367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45937.952185995367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45937.952185995367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45937.952185995367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45937.952185995367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45937.952185995367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45937.952185995367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45937.952185995367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45937.952185995367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45937.952185995367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45937.952185995367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45937.952185995367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45937.952185995367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45937.952185995367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45937.952185995367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45937.952185995367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45937.952185995367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45937.952185995367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45937.952185995367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45937.952185995367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45937.952185995367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45937.952185995367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45937.952185995367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45937.952185995367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45937.952185995367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45937.952185995367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45937.952185995367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45937.952185995367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45937.952185995367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45937.952185995367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45937.952185995367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45937.952185995367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45937.952185995367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45937.952185995367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45937.952185995367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45937.952185995367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45937.952185995367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45937.952185995367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45937.952185995367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45937.952185995367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45937.952185995367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45937.952185995367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45937.952185995367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45937.952185995367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45937.952185995367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45937.952185995367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45937.952185995367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45937.952185995367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45937.952185995367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45937.952185995367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45937.952185995367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45937.952185995367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45937.952185995367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45937.952185995367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45937.952185995367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45937.952185995367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45937.952185995367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45937.952185995367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45937.952185995367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45937.952185995367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45937.952185995367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45937.952185995367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45937.952185995367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45937.952185995367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45937.952185995367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45937.952185995367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45937.952185995367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45937.952185995367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45937.952185995367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45937.952185995367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45937.952185995367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45937.952185995367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45937.952185995367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45937.952185995367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45937.952185995367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45937.952185995367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45937.952185995367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45937.952185995367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45937.952185995367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45937.952185995367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45937.952185995367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45937.952185995367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45937.952185995367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45937.952185995367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45937.952185995367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45937.952185995367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45937.952185995367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45937.952185995367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45937.952185995367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45937.952185995367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45937.952185995367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45937.952185995367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45937.952185995367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45937.952185995367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45937.952185995367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45937.952185995367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45937.952185995367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45937.952185995367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45937.952185995367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45937.952185995367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45937.952185995367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45937.952185995367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45937.952185995367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45937.952185995367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45937.952185995367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45937.952185995367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45937.952186226852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45937.952186226852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45937.952186226852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45937.952186226852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45937.952186226852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45937.952186226852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45937.952186226852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45937.952186226852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45937.952186226852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45937.952186226852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45937.952186226852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45937.952186226852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45937.952186226852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45937.952186226852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45937.952186226852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45937.952186226852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45937.952186226852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45937.952186226852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45937.952186226852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45937.952186226852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45937.952186226852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45937.952186226852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45937.952186226852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45937.952186226852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45937.952186226852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45937.952186226852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45937.952186226852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45937.952186226852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45937.952186226852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45937.952186226852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45937.952186226852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45937.952186226852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45937.952186226852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45937.952186226852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45937.952186226852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45937.952186226852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45937.952186226852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45937.952186226852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45937.952186226852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45937.952186226852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45937.952186226852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45937.952186226852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45937.952186226852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45937.952186226852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45937.952186226852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45937.952186226852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45937.952186226852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45937.952186226852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45937.952186226852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45937.952186226852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45937.952186226852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45937.952186226852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45937.952186226852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45937.952186226852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45937.952186226852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45937.952186226852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45937.952186226852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45937.952186226852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45937.952186226852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45937.952186226852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45937.952186226852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45937.952186226852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45937.952186226852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45937.952186226852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45937.952186226852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45937.952186226852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45937.952186226852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45937.952186226852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45937.952186226852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45937.952186226852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45937.952186226852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45937.952186226852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45937.952186226852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45937.952186226852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45937.952186226852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45937.952186226852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45937.952186226852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45937.952186226852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45937.952186226852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45937.952186226852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45937.952186226852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45937.952186226852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45937.952186226852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45937.952186226852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45937.952186226852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45937.952186226852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45937.952186226852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45937.952186226852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45937.952186226852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45937.952186226852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45937.952186226852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45937.952186226852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45937.952186226852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45937.952186226852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45937.952186226852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45937.952186226852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45937.952186226852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45937.952186226852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45937.952186226852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45937.952186226852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45937.952186226852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45937.952186226852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45937.952186226852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45937.952186226852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45937.952186226852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45937.952186226852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45937.952186226852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45937.952186226852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45937.952186226852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45937.952186226852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45937.952186226852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45937.952186226852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45937.952186226852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45937.952186226852</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234.47146840277128</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0.27375995369948214</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5.6584027777716983E-2</v>
      </c>
      <c r="H4" s="136">
        <v>45937.884652777779</v>
      </c>
      <c r="I4" s="132" t="str">
        <f>IFERROR(VLOOKUP(D4,DB!A:F,6,0),"")</f>
        <v>Generator-SG</v>
      </c>
      <c r="J4" s="132" t="str">
        <f>IFERROR(VLOOKUP(D4,DB!A:G,7,0),"")</f>
        <v>Weak</v>
      </c>
      <c r="K4" s="139" t="s">
        <v>39061</v>
      </c>
      <c r="L4" s="134" t="str">
        <f>IFERROR(VLOOKUP(D4,DB!A:I,9,0),"")</f>
        <v>Latis</v>
      </c>
    </row>
    <row r="5" spans="1:16" ht="15" customHeight="1">
      <c r="A5" s="132"/>
      <c r="B5" s="132" t="str">
        <f>IFERROR(VLOOKUP(D5,DB!A:K,11,0),"")</f>
        <v/>
      </c>
      <c r="C5" s="133"/>
      <c r="D5" s="134"/>
      <c r="E5" s="135"/>
      <c r="F5" s="136"/>
      <c r="G5" s="137">
        <f ca="1">IFERROR(NOW()-F5,"")</f>
        <v>45937.952185879629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45937.952185879629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45937.952185879629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45937.952185879629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45937.952185879629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45937.952185879629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45937.952185879629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45937.952185879629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45937.952185879629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45937.952185879629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45937.952185879629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45937.952185879629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45937.952185879629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45937.952185879629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45937.952185879629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45937.952185879629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45937.952185879629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45937.952185879629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45937.952185879629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45937.952185879629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45937.952185879629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45937.952185879629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45937.952185879629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45937.952185879629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45937.952185879629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45937.952185879629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45937.952185879629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45937.952185879629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45937.952185879629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45937.952185879629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45937.952185879629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45937.952185879629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45937.952185879629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45937.952185879629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45937.952185879629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45937.952185879629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45937.952185879629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45937.952185879629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45937.952185879629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45937.952185879629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45937.952185879629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45937.952185879629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45937.952185879629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45937.952185879629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45937.952185879629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45937.952185879629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45937.952185879629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45937.952185879629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45937.952185879629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45937.952185879629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45937.952185879629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45937.952185879629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45937.952185879629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45937.952185879629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45937.952185879629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45937.952185879629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45937.952185879629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45937.952185879629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45937.952185879629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45937.952185879629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45937.952185879629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45937.952185879629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45937.952185879629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45937.952185879629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45937.952185879629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45937.952185879629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45937.952185879629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45937.952185879629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45937.952185879629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45937.952185879629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45937.952185879629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45937.952185879629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45937.952185879629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45937.952185879629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45937.952185879629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45937.952185879629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45937.952185879629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45937.952185879629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45937.952185879629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45937.952185879629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45937.952185879629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45937.952185879629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45937.952185879629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45937.952185879629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45937.952185879629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45937.952185879629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45937.952185879629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45937.952185879629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45937.952185879629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45937.952185879629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45937.952185879629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45937.952185879629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45937.952185879629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45937.952185879629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45937.952185879629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45937.952185879629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45937.952185879629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45937.952185879629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45937.952185879629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45937.952185879629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45937.952185879629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45937.952185879629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45937.952185879629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45937.952185879629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45937.952185879629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45937.952185879629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45937.952185879629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45937.952185879629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45937.952185879629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45937.952185879629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45937.952185879629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45937.952185879629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45937.952185879629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45937.952185879629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45937.952185879629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45937.952185879629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45937.952185879629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45937.952185879629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45937.952185879629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45937.952185879629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45937.952185879629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45937.952185879629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45937.952185879629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45937.952185879629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45937.952185879629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45937.952185879629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45937.952185879629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45937.952185879629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45937.952185879629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45937.952185879629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45937.952185879629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45937.952185879629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45937.952185879629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45937.952185879629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45937.952185879629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45937.952185879629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45937.952185879629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45937.952185879629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45937.952185879629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45937.952185879629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45937.952185879629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45937.952185879629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45937.952185879629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45937.952185879629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45937.952185879629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45937.952185879629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45937.952185879629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45937.952185879629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45937.952185879629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45937.952185879629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45937.952185879629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45937.952185879629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45937.952185879629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45937.952185879629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45937.952185879629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45937.952185879629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45937.952185879629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45937.952185879629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45937.952185879629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45937.952185879629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45937.952185879629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45937.952185879629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45937.952185879629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45937.952185879629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45937.952185879629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45937.952185879629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45937.952185879629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45937.952185879629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45937.952185879629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45937.952185879629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45937.952185879629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45937.952185879629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45937.952185879629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45937.952185879629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45937.952185879629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45937.952185879629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45937.952185879629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45937.952185879629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45937.952185879629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45937.952185879629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45937.952185879629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45937.952185879629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45937.952185879629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45937.952185879629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45937.952185879629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45937.952185879629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45937.952185879629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45937.952185879629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45937.952185879629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45937.952185879629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45937.952185879629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45937.952185879629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45937.952185879629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45937.952185879629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45937.952185879629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45937.952185879629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45937.952185879629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45937.952185879629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45937.952185879629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45937.952185879629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45937.952185879629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45937.952185879629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45937.952185879629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45937.952185879629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45937.952185879629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45937.952185879629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45937.952185879629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45937.952185879629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45937.952185879629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45937.952185879629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45937.952185879629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45937.952185879629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45937.952185879629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45937.952185879629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45937.952185879629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45937.952185879629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45937.952185879629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45937.952185879629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45937.952185879629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45937.952185879629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45937.952185879629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45937.952185879629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45937.952185879629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45937.952185879629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45937.952185879629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45937.952185879629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45937.952185879629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45937.952185879629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45937.952185879629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45937.952185879629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45937.952185879629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45937.952185879629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45937.952185879629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45937.952185879629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45937.952185879629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45937.952185879629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45937.952185879629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45937.952185879629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45937.952185879629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45937.952185879629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45937.952185879629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45937.952185879629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45937.952185879629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45937.952185879629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45937.952185879629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45937.952185879629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45937.952185879629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45937.952185879629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45937.952185879629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45937.952185879629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45937.952185879629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45937.952185879629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45937.952185879629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45937.952185879629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45937.952185879629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45937.952185879629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45937.952185879629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45937.952185879629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45937.952185879629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45937.952185879629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45937.952185879629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45937.952185879629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45937.952185879629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45937.952185879629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45937.952185879629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45937.952185879629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45937.952185879629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45937.952185879629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45937.952185879629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45937.952185879629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45937.952185879629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45937.952185879629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45937.952185879629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45937.952185879629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45937.952185879629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45937.952185879629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45937.952185879629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45937.952185879629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45937.952185879629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45937.952185879629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45937.952185879629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45937.952185879629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45937.952185879629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45937.952185879629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45937.952185879629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45937.952185879629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45937.952185879629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45937.952185879629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45937.952185879629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45937.952185879629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45937.952185879629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45937.952185879629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45937.952185879629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45937.952185879629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45937.952185879629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45937.952185879629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45937.952185879629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45937.952185879629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45937.952185879629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45937.952185879629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45937.952185879629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45937.952185879629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45937.952185879629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45937.952185879629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45937.952185879629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45937.952185879629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45937.952185879629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45937.952185879629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45937.952185879629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45937.952185879629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45937.952185879629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45937.952185879629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45937.952185879629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45937.952185879629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45937.952185879629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45937.952185879629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45937.952185879629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45937.952185879629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45937.952185879629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45937.952185879629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45937.952185879629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45937.952185879629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45937.952185879629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45937.952185879629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45937.952185879629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45937.952185879629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45937.952185879629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45937.952185879629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45937.952185879629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45937.952185879629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45937.952185879629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45937.952185879629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45937.952185879629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45937.952185879629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45937.952185879629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45937.952185879629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45937.952185879629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45937.952185879629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45937.952185879629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45937.952185879629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45937.952185879629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45937.952185879629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45937.952185879629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45937.952185879629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45937.952185879629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45937.952185879629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45937.952185879629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45937.952185879629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45937.952185879629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45937.952185879629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45937.952185879629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45937.952185879629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45937.952185879629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45937.952185879629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45937.952185879629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45937.952185879629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45937.952185879629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45937.952185879629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45937.952185879629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45937.952185879629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45937.952185879629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45937.952185879629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45937.952185879629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45937.952185879629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45937.952185879629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45937.952185879629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45937.952185879629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45937.952185879629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45937.952185879629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45937.952185879629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45937.952185879629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45937.952185879629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45937.952185879629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45937.952185879629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45937.952185879629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45937.952185879629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45937.952185879629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45937.952185879629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45937.952185879629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45937.952185879629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45937.952185879629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45937.952185879629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45937.952185879629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45937.952185879629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45937.952185879629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45937.952185879629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45937.952185879629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45937.952185879629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45937.952185879629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45937.952185879629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45937.952185879629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45937.952185879629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45937.952185879629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45937.952185879629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45937.952185879629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45937.952185879629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45937.952185879629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45937.952185879629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45937.952185879629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45937.952185879629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45937.952185879629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45937.952185879629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45937.952185879629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45937.952185879629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45937.952185879629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45937.952185879629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45937.952185879629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45937.952185879629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45937.952185879629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45937.952185879629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45937.952185879629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45937.952185879629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45937.952185879629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45937.952185879629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45937.952185879629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45937.952185879629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45937.952185879629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45937.952185879629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45937.952185879629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45937.952185879629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45937.952185879629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45937.952185879629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45937.952185879629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45937.952185879629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45937.952185879629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45937.952185879629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45937.952185879629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45937.952185879629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45937.952185879629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45937.952185879629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45937.952185879629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45937.952185879629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45937.952185879629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45937.952185879629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45937.952185879629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45937.952185879629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45937.952185879629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45937.952185879629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45937.952185879629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45937.952185879629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45937.952185879629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45937.952185879629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45937.952185879629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45937.952185879629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45937.952185879629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45937.952185879629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45937.952185879629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45937.952185879629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45937.952185879629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45937.952185879629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45937.952185879629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45937.952185879629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45937.952185879629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45937.952185879629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45937.952185879629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45937.952185879629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45937.952185879629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45937.952185879629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45937.952185879629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45937.952185879629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45937.952185879629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45937.952185879629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45937.952185879629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45937.952185879629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45937.952185879629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45937.952185879629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45937.952185879629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45937.952185879629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45937.952185879629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46.120125810179161</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11.763308680550836</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39045</v>
      </c>
      <c r="F4" s="38">
        <v>45937.848715277774</v>
      </c>
      <c r="G4" s="39">
        <f ca="1">IFERROR(NOW()-F4,"-")</f>
        <v>0.1034707175931544</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1</v>
      </c>
      <c r="D5" s="37" t="s">
        <v>37358</v>
      </c>
      <c r="E5" s="37" t="s">
        <v>38964</v>
      </c>
      <c r="F5" s="38">
        <v>45937.869722222225</v>
      </c>
      <c r="G5" s="39">
        <f ca="1">IFERROR(NOW()-F5,"-")</f>
        <v>8.2463773142080754E-2</v>
      </c>
      <c r="H5" s="38">
        <v>45937.842569444445</v>
      </c>
      <c r="I5" s="37" t="str">
        <f>IFERROR(VLOOKUP(D5,DB!A:F,6,0),"")</f>
        <v>Generator-DG</v>
      </c>
      <c r="J5" s="37" t="str">
        <f>IFERROR(VLOOKUP(D5,DB!A:G,7,0),"")</f>
        <v>Good</v>
      </c>
      <c r="K5" s="37" t="s">
        <v>39069</v>
      </c>
      <c r="L5" s="37" t="str">
        <f>IFERROR(VLOOKUP(D5,DB!A:I,9,0),"")</f>
        <v>Latis</v>
      </c>
      <c r="M5" s="128"/>
    </row>
    <row r="6" spans="1:13" ht="15">
      <c r="A6" s="37"/>
      <c r="B6" s="37" t="str">
        <f>IFERROR(VLOOKUP(D6,DB!A:K,11,0),"")</f>
        <v/>
      </c>
      <c r="C6" s="37"/>
      <c r="D6" s="37"/>
      <c r="E6" s="37"/>
      <c r="F6" s="38"/>
      <c r="G6" s="39">
        <f ca="1">IFERROR(NOW()-F6,"-")</f>
        <v>45937.952185995367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45937.952185995367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45937.952185995367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45937.952185995367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45937.952185995367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45937.952185995367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45937.952185995367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45937.952185995367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45937.952185995367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45937.952185995367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45937.952185995367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45937.952185995367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45937.952185995367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45937.952185995367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45937.952185995367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45937.952185995367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45937.952185995367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45937.952185995367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45937.952185995367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45937.952185995367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45937.952185995367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45937.952185995367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45937.952185995367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45937.952185995367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45937.952185995367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45937.952185995367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45937.952185995367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45937.952185995367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45937.952185995367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45937.952185995367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45937.952185995367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45937.952185995367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45937.952185995367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45937.952185995367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45937.952185995367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45937.952185995367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45937.952185995367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45937.952185995367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45937.952185995367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45937.952185995367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45937.952185995367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45937.952185995367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45937.952185995367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45937.952185995367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45937.952185995367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45937.952185995367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45937.952185995367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45937.952185995367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45937.952185995367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45937.952185995367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45937.952185995367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45937.952185995367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45937.952185995367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45937.952185995367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45937.952185995367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45937.952185995367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45937.952185995367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45937.952185995367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45937.952185995367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45937.952185995367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45937.952185995367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45937.952185995367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45937.952185995367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45937.952185995367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45937.952185995367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45937.952185995367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45937.952185995367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45937.952185995367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45937.952185995367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45937.952185995367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45937.952185995367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45937.952185995367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45937.952185995367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45937.952185995367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45937.952185995367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45937.952185995367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45937.952185995367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45937.952185995367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45937.952185995367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45937.952185995367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45937.952185995367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45937.952185995367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45937.952185995367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45937.952185995367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45937.952185995367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45937.952185995367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45937.952185995367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45937.952185995367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45937.952185995367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45937.952185995367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45937.952185995367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45937.952185995367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45937.952185995367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45937.952185995367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45937.952185995367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45937.952185995367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45937.952185995367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45937.952185995367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45937.952185995367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45937.952185995367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45937.952185995367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45937.952185995367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45937.952185995367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45937.952185995367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45937.952185995367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45937.952185995367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45937.952185995367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45937.952185995367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45937.952185995367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45937.952185995367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45937.952185995367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45937.952185995367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45937.952185995367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45937.952185995367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45937.952185995367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45937.952185995367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45937.952185995367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45937.952185995367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45937.952185995367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45937.952185995367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45937.952185995367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45937.952185995367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45937.952185995367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45937.952185995367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45937.952185995367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45937.952185995367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45937.952185995367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45937.952185995367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45937.952185995367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45937.952185995367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45937.952185995367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45937.952185995367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45937.952185995367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45937.952185995367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45937.952185995367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45937.952185995367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11.179338657406333</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45937.952185995367</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4.0712136574074975</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3.0099405092551024</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45937.952185995367</v>
      </c>
      <c r="H6" s="116">
        <v>45935.895856481482</v>
      </c>
      <c r="I6" s="112" t="str">
        <f>IFERROR(VLOOKUP(D6,DB!A:F,6,0),"")</f>
        <v>SCECO</v>
      </c>
      <c r="J6" s="112" t="str">
        <f>IFERROR(VLOOKUP(D6,DB!A:G,7,0),"")</f>
        <v>Vandalized+No BB Design</v>
      </c>
      <c r="K6" s="117" t="s">
        <v>39076</v>
      </c>
      <c r="L6" s="118" t="str">
        <f>IFERROR(VLOOKUP(D6,DB!A:I,9,0),"")</f>
        <v>Latis</v>
      </c>
    </row>
    <row r="7" spans="1:16383" ht="31.5" customHeight="1">
      <c r="A7" s="113" t="s">
        <v>39077</v>
      </c>
      <c r="B7" s="112" t="str">
        <f>IFERROR(VLOOKUP(D7,DB!A:K,11,0),"")</f>
        <v>R6</v>
      </c>
      <c r="C7" s="114">
        <v>1</v>
      </c>
      <c r="D7" s="112" t="s">
        <v>33684</v>
      </c>
      <c r="E7" s="129" t="s">
        <v>39071</v>
      </c>
      <c r="F7" s="116">
        <v>45937.809027777781</v>
      </c>
      <c r="G7" s="81">
        <f ca="1">IFERROR(NOW()-F7,"-")</f>
        <v>0.14315810184780275</v>
      </c>
      <c r="H7" s="116">
        <v>45937.667847222219</v>
      </c>
      <c r="I7" s="112" t="str">
        <f>IFERROR(VLOOKUP(D7,DB!A:F,6,0),"")</f>
        <v>SCECO</v>
      </c>
      <c r="J7" s="112" t="str">
        <f>IFERROR(VLOOKUP(D7,DB!A:G,7,0),"")</f>
        <v>Weak</v>
      </c>
      <c r="K7" s="117" t="s">
        <v>39078</v>
      </c>
      <c r="L7" s="118" t="str">
        <f>IFERROR(VLOOKUP(D7,DB!A:I,9,0),"")</f>
        <v>Latis</v>
      </c>
    </row>
    <row r="8" spans="1:16383" ht="31.5" customHeight="1">
      <c r="A8" s="113"/>
      <c r="B8" s="112" t="str">
        <f>IFERROR(VLOOKUP(D8,DB!A:K,11,0),"")</f>
        <v/>
      </c>
      <c r="C8" s="114"/>
      <c r="D8" s="154"/>
      <c r="E8" s="154"/>
      <c r="F8" s="116"/>
      <c r="G8" s="81">
        <f ca="1">IFERROR(NOW()-F8,"-")</f>
        <v>45937.952185879629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45937.952185879629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45937.952185879629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45937.952185995367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45937.952185995367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45937.952185995367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45937.952185995367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45937.952185995367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45937.952185995367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45937.952185995367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45937.952185995367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45937.952185995367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45937.952185995367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45937.952185995367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45937.952185995367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45937.952185995367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45937.952185995367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45937.952185995367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45937.952185995367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45937.952185995367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45937.952185995367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45937.952185995367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45937.952185995367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45937.952185995367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45937.952185995367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45937.952185995367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45937.952185995367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45937.952185995367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45937.952185995367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45937.952185995367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45937.952185995367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45937.952185995367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45937.952185995367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45937.952185995367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45937.952185995367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45937.952185995367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45937.952185995367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45937.952185995367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45937.952185995367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45937.952185995367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45937.952185995367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45937.952185995367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45937.952185995367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45937.952185995367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45937.952185995367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45937.952185995367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45937.952185995367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45937.952185995367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45937.952185995367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45937.952185995367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45937.952185995367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45937.952185995367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45937.952185995367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45937.952185995367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45937.952185995367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45937.952185995367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45937.952185995367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45937.952185995367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45937.952185995367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45937.952185995367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45937.952185995367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45937.952185995367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45937.952185995367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45937.952185995367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45937.952185995367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45937.952185995367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45937.952185995367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45937.952185995367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45937.952185995367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45937.952185995367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45937.952185995367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45937.952185995367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45937.952185995367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45937.952185995367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45937.952185995367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45937.952185995367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45937.952185995367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45937.952185995367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45937.952185995367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45937.952185995367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45937.952185995367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45937.952185995367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45937.952185995367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45937.952185995367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45937.952185995367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45937.952185995367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45937.952185995367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45937.952185995367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45937.952185995367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45937.952185995367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45937.952185995367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45937.952185995367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45937.952185995367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45937.952185995367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45937.952185995367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45937.952185995367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45937.952185995367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45937.952185995367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45937.952185995367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45937.952185995367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45937.952185995367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45937.952185995367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45937.952185995367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45937.952185995367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45937.952185995367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45937.952185995367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45937.952185995367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45937.952185995367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45937.952185995367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45937.952185995367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45937.952185995367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45937.952185995367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45937.952185995367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45937.952185995367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45937.952185995367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45937.952185995367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45937.952185995367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45937.952185995367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45937.952185995367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45937.952185995367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45937.952185995367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45937.952185995367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45937.952185995367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45937.952185995367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45937.952185995367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45937.952185995367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45937.952185995367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45937.952185995367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45937.952185995367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45937.952185995367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45937.952185995367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45937.952185995367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45937.952185995367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45937.952185995367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45937.952185995367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45937.952185995367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45937.952185995367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45937.952185995367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45937.952185995367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45937.952185995367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45937.952185995367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45937.952185995367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45937.952185995367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45937.952185995367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45937.952185995367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45937.952185995367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45937.952185995367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45937.952185995367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45937.952185995367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45937.952185995367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45937.952185995367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45937.952185995367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45937.952185995367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45937.952185995367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45937.952185995367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45937.952185995367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45937.952185995367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45937.952185995367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45937.952185995367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45937.952185995367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45937.952185995367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45937.952185995367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45937.952185995367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45937.952185995367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45937.952185995367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45937.952185995367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45937.952185995367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45937.952185995367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45937.952185995367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45937.952185995367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45937.952185995367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45937.952185995367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45937.952185995367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45937.952185995367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45937.952185995367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45937.952185995367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45937.952185995367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45937.952185995367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45937.952185995367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45937.952185995367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45937.952185995367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45937.952185995367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45937.952185995367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45937.952185995367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45937.952185995367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45937.952185995367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45937.952185995367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45937.952185995367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45937.952185995367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45937.952185995367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45937.952185995367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45937.952185995367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45937.952185995367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45937.952185995367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45937.952185995367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45937.952185995367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45937.952185995367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45937.952185995367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45937.952185995367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45937.952185995367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45937.952185995367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45937.952185995367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45937.952185995367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45937.952185995367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45937.952185995367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45937.952185995367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45937.952185995367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45937.952185995367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45937.952185995367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45937.952185995367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45937.952185995367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45937.952185995367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45937.952185995367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45937.952185995367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45937.952185995367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45937.952185995367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45937.952185995367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45937.952185995367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45937.952185995367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45937.952185995367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45937.952185995367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45937.952185995367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45937.952185995367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45937.952185995367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45937.952185995367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45937.952185995367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45937.952185995367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45937.952185995367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45937.952185995367</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2025-10-07T19:51:23Z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