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86" documentId="13_ncr:1_{F6CB121F-512D-4AA6-A0C1-0FB36C537598}" xr6:coauthVersionLast="47" xr6:coauthVersionMax="47" xr10:uidLastSave="{B1E75700-909B-49D9-8A96-92D1CCD0B4B6}"/>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<sst xmlns="http://schemas.openxmlformats.org/spreadsheetml/2006/main" count="178585" uniqueCount="39078">
  <si>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</si>
  <si>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</si>
  <si>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</si>
  <si>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</si>
  <si>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</si>
  <si>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</si>
  <si>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</si>
  <si>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</si>
  <si>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</si>
  <si>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</si>
  <si>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</si>
  <si>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</si>
  <si>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</si>
  <si>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</si>
  <si>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</si>
  <si>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</si>
  <si>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</si>
  <si>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</si>
  <si>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</si>
  <si>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</si>
  <si>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</si>
  <si>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</si>
  <si>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</si>
  <si>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</si>
  <si>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</si>
  <si>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</si>
  <si>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</si>
  <si>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</si>
  <si>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</si>
  <si>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</si>
  <si>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</si>
  <si>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</si>
  <si>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</si>
  <si>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</si>
  <si>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</si>
  <si>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</si>
  <si>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</si>
  <si>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</si>
  <si>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</si>
  <si>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</si>
  <si>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</si>
  <si>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</si>
  <si>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</si>
  <si>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</si>
  <si>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</si>
  <si>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</si>
  <si>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</si>
  <si>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</si>
  <si>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</si>
  <si>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</si>
  <si>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</si>
  <si>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</si>
  <si>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</si>
  <si>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</si>
  <si>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</si>
  <si>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</si>
  <si>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</si>
  <si>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</si>
  <si>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</si>
  <si>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</si>
  <si>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</si>
  <si>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</si>
  <si>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</si>
  <si>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</si>
  <si>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</si>
  <si>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</si>
  <si>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</si>
  <si>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</si>
  <si>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</si>
  <si>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</si>
  <si>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</si>
  <si>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</si>
  <si>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</si>
  <si>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</si>
  <si>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</si>
  <si>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</si>
  <si>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</si>
  <si>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</si>
  <si>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</si>
  <si>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</si>
  <si>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</si>
  <si>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</si>
  <si>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</si>
  <si>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</si>
  <si>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</si>
  <si>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</si>
  <si>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</si>
  <si>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</si>
  <si>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</si>
  <si>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</si>
  <si>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</si>
  <si>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</si>
  <si>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</si>
  <si>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</si>
  <si>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</si>
  <si>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</si>
  <si>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</si>
  <si>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</si>
  <si>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</si>
  <si>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</si>
  <si>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</si>
  <si>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</si>
  <si>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</si>
  <si>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</si>
  <si>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</si>
  <si>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</si>
  <si>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</si>
  <si>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</si>
  <si>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</si>
  <si>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</si>
  <si>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</si>
  <si>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</si>
  <si>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</si>
  <si>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</si>
  <si>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</si>
  <si>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</si>
  <si>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</si>
  <si>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</si>
  <si>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</si>
  <si>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</si>
  <si>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</si>
  <si>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</si>
  <si>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</si>
  <si>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</si>
  <si>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</si>
  <si>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</si>
  <si>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</si>
  <si>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</si>
  <si>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</si>
  <si>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</si>
  <si>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</si>
  <si>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</si>
  <si>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</si>
  <si>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</si>
  <si>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</si>
  <si>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</si>
  <si>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</si>
  <si>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</si>
  <si>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</si>
  <si>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</si>
  <si>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</si>
  <si>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</si>
  <si>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</si>
  <si>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</si>
  <si>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</si>
  <si>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</si>
  <si>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</si>
  <si>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</si>
  <si>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</si>
  <si>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</si>
  <si>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</si>
  <si>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</si>
  <si>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</si>
  <si>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</si>
  <si>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</si>
  <si>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</si>
  <si>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</si>
  <si>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</si>
  <si>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</si>
  <si>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</si>
  <si>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</si>
  <si>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</si>
  <si>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</si>
  <si>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</si>
  <si>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</si>
  <si>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</si>
  <si>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</si>
  <si>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</si>
  <si>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</si>
  <si>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</si>
  <si>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</si>
  <si>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</si>
  <si>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</si>
  <si>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</si>
  <si>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</si>
  <si>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</si>
  <si>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</si>
  <si>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</si>
  <si>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</si>
  <si>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</si>
  <si>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</si>
  <si>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</si>
  <si>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</si>
  <si>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</si>
  <si>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</si>
  <si>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</si>
  <si>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</si>
  <si>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</si>
  <si>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</si>
  <si>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</si>
  <si>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</si>
  <si>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</si>
  <si>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</si>
  <si>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</si>
  <si>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</si>
  <si>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</si>
  <si>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</si>
  <si>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</si>
  <si>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</si>
  <si>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</si>
  <si>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</si>
  <si>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</si>
  <si>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</si>
  <si>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</si>
  <si>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</si>
  <si>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</si>
  <si>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</si>
  <si>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</si>
  <si>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</si>
  <si>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</si>
  <si>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</si>
  <si>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</si>
  <si>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</si>
  <si>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</si>
  <si>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</si>
  <si>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</si>
  <si>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</si>
  <si>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</si>
  <si>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</si>
  <si>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</si>
  <si>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</si>
  <si>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</si>
  <si>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</si>
  <si>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</si>
  <si>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</si>
  <si>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</si>
  <si>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</si>
  <si>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</si>
  <si>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</si>
  <si>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</si>
  <si>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</si>
  <si>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</si>
  <si>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</si>
  <si>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</si>
  <si>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</si>
  <si>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</si>
  <si>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</si>
  <si>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</si>
  <si>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</si>
  <si>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</si>
  <si>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</si>
  <si>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</si>
  <si>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</si>
  <si>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</si>
  <si>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</si>
  <si>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</si>
  <si>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</si>
  <si>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</si>
  <si>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</si>
  <si>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</si>
  <si>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</si>
  <si>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</si>
  <si>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</si>
  <si>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</si>
  <si>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</si>
  <si>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</si>
  <si>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</si>
  <si>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</si>
  <si>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</si>
  <si>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</si>
  <si>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</si>
  <si>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</si>
  <si>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</si>
  <si>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</si>
  <si>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</si>
  <si>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</si>
  <si>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</si>
  <si>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</si>
  <si>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</si>
  <si>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</si>
  <si>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</si>
  <si>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</si>
  <si>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</si>
  <si>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</si>
  <si>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</si>
  <si>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</si>
  <si>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</si>
  <si>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</si>
  <si>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</si>
  <si>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</si>
  <si>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</si>
  <si>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</si>
  <si>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</si>
  <si>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</si>
  <si>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</si>
  <si>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</si>
  <si>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</si>
  <si>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</si>
  <si>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</si>
  <si>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</si>
  <si>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</si>
  <si>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</si>
  <si>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</si>
  <si>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</si>
  <si>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</si>
  <si>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</si>
  <si>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</si>
  <si>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</si>
  <si>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</si>
  <si>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</si>
  <si>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</si>
  <si>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</si>
  <si>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</si>
  <si>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</si>
  <si>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</si>
  <si>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</si>
  <si>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</si>
  <si>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</si>
  <si>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</si>
  <si>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</si>
  <si>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</si>
  <si>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</si>
  <si>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</si>
  <si>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</si>
  <si>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</si>
  <si>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</si>
  <si>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</si>
  <si>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</si>
  <si>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</si>
  <si>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</si>
  <si>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</si>
  <si>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</si>
  <si>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</si>
  <si>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</si>
  <si>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</si>
  <si>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</si>
  <si>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</si>
  <si>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</si>
  <si>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</si>
  <si>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</si>
  <si>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</si>
  <si>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</si>
  <si>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</si>
  <si>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</si>
  <si>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</si>
  <si>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</si>
  <si>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</si>
  <si>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</si>
  <si>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</si>
  <si>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</si>
  <si>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</si>
  <si>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</si>
  <si>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</si>
  <si>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</si>
  <si>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</si>
  <si>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</si>
  <si>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</si>
  <si>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</si>
  <si>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</si>
  <si>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</si>
  <si>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</si>
  <si>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</si>
  <si>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</si>
  <si>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</si>
  <si>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</si>
  <si>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</si>
  <si>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</si>
  <si>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</si>
  <si>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</si>
  <si>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</si>
  <si>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</si>
  <si>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</si>
  <si>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</si>
  <si>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</si>
  <si>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</si>
  <si>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</si>
  <si>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</si>
  <si>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</si>
  <si>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</si>
  <si>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</si>
  <si>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</si>
  <si>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</si>
  <si>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</si>
  <si>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</si>
  <si>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</si>
  <si>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</si>
  <si>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</si>
  <si>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</si>
  <si>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</si>
  <si>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</si>
  <si>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</si>
  <si>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</si>
  <si>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</si>
  <si>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</si>
  <si>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</si>
  <si>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</si>
  <si>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</si>
  <si>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</si>
  <si>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</si>
  <si>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</si>
  <si>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</si>
  <si>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</si>
  <si>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</si>
  <si>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</si>
  <si>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</si>
  <si>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</si>
  <si>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</si>
  <si>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</si>
  <si>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</si>
  <si>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</si>
  <si>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</si>
  <si>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</si>
  <si>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</si>
  <si>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</si>
  <si>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</si>
  <si>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</si>
  <si>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</si>
  <si>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</si>
  <si>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</si>
  <si>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</si>
  <si>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</si>
  <si>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</si>
  <si>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</si>
  <si>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</si>
  <si>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</si>
  <si>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</si>
  <si>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</si>
  <si>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</si>
  <si>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</si>
  <si>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</si>
  <si>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</si>
  <si>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</si>
  <si>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</si>
  <si>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</si>
  <si>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</si>
  <si>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</si>
  <si>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</si>
  <si>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</si>
  <si>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</si>
  <si>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</si>
  <si>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</si>
  <si>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</si>
  <si>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</si>
  <si>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</si>
  <si>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</si>
  <si>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</si>
  <si>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</si>
  <si>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</si>
  <si>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</si>
  <si>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</si>
  <si>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</si>
  <si>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</si>
  <si>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</si>
  <si>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</si>
  <si>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</si>
  <si>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</si>
  <si>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</si>
  <si>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</si>
  <si>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</si>
  <si>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</si>
  <si>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</si>
  <si>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</si>
  <si>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</si>
  <si>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</si>
  <si>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</si>
  <si>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</si>
  <si>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</si>
  <si>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</si>
  <si>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</si>
  <si>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</si>
  <si>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</si>
  <si>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</si>
  <si>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</si>
  <si>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</si>
  <si>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</si>
  <si>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</si>
  <si>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</si>
  <si>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</si>
  <si>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</si>
  <si>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</si>
  <si>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</si>
  <si>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</si>
  <si>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</si>
  <si>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</si>
  <si>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</si>
  <si>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</si>
  <si>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</si>
  <si>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</si>
  <si>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</si>
  <si>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</si>
  <si>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</si>
  <si>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</si>
  <si>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</si>
  <si>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</si>
  <si>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</si>
  <si>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</si>
  <si>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</si>
  <si>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</si>
  <si>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</si>
  <si>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</si>
  <si>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</si>
  <si>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</si>
  <si>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</si>
  <si>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</si>
  <si>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</si>
  <si>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</si>
  <si>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</si>
  <si>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</si>
  <si>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</si>
  <si>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</si>
  <si>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</si>
  <si>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</si>
  <si>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</si>
  <si>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</si>
  <si>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</si>
  <si>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</si>
  <si>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</si>
  <si>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</si>
  <si>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</si>
  <si>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</si>
  <si>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</si>
  <si>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</si>
  <si>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</si>
  <si>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</si>
  <si>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</si>
  <si>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</si>
  <si>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</si>
  <si>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</si>
  <si>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</si>
  <si>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</si>
  <si>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</si>
  <si>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</si>
  <si>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</si>
  <si>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</si>
  <si>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</si>
  <si>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</si>
  <si>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</si>
  <si>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</si>
  <si>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</si>
  <si>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</si>
  <si>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</si>
  <si>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</si>
  <si>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</si>
  <si>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</si>
  <si>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</si>
  <si>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</si>
  <si>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</si>
  <si>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</si>
  <si>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</si>
  <si>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</si>
  <si>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</si>
  <si>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</si>
  <si>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</si>
  <si>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</si>
  <si>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</si>
  <si>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</si>
  <si>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</si>
  <si>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</si>
  <si>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</si>
  <si>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</si>
  <si>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</si>
  <si>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</si>
  <si>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</si>
  <si>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</si>
  <si>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</si>
  <si>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</si>
  <si>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</si>
  <si>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</si>
  <si>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</si>
  <si>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</si>
  <si>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</si>
  <si>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</si>
  <si>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</si>
  <si>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</si>
  <si>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</si>
  <si>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</si>
  <si>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</si>
  <si>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</si>
  <si>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</si>
  <si>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</si>
  <si>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</si>
  <si>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</si>
  <si>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</si>
  <si>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</si>
  <si>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</si>
  <si>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</si>
  <si>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</si>
  <si>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</si>
  <si>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</si>
  <si>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</si>
  <si>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</si>
  <si>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</si>
  <si>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</si>
  <si>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</si>
  <si>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</si>
  <si>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</si>
  <si>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</si>
  <si>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</si>
  <si>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</si>
  <si>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</si>
  <si>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</si>
  <si>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</si>
  <si>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</si>
  <si>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</si>
  <si>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</si>
  <si>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</si>
  <si>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</si>
  <si>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</si>
  <si>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</si>
  <si>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</si>
  <si>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</si>
  <si>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</si>
  <si>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</si>
  <si>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</si>
  <si>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</si>
  <si>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</si>
  <si>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</si>
  <si>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</si>
  <si>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</si>
  <si>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</si>
  <si>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</si>
  <si>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</si>
  <si>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</si>
  <si>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</si>
  <si>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</si>
  <si>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</si>
  <si>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</si>
  <si>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</si>
  <si>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</si>
  <si>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</si>
  <si>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</si>
  <si>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</si>
  <si>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</si>
  <si>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</si>
  <si>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</si>
  <si>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</si>
  <si>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</si>
  <si>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</si>
  <si>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</si>
  <si>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</si>
  <si>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</si>
  <si>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</si>
  <si>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</si>
  <si>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</si>
  <si>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</si>
  <si>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</si>
  <si>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</si>
  <si>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</si>
  <si>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</si>
  <si>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</si>
  <si>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</si>
  <si>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</si>
  <si>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</si>
  <si>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</si>
  <si>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</si>
  <si>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</si>
  <si>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</si>
  <si>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</si>
  <si>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</si>
  <si>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</si>
  <si>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</si>
  <si>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</si>
  <si>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</si>
  <si>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</si>
  <si>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</si>
  <si>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</si>
  <si>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</si>
  <si>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</si>
  <si>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</si>
  <si>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</si>
  <si>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</si>
  <si>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</si>
  <si>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</si>
  <si>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</si>
  <si>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</si>
  <si>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</si>
  <si>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</si>
  <si>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</si>
  <si>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</si>
  <si>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</si>
  <si>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</si>
  <si>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</si>
  <si>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</si>
  <si>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</si>
  <si>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</si>
  <si>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</si>
  <si>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</si>
  <si>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</si>
  <si>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</si>
  <si>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</si>
  <si>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</si>
  <si>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</si>
  <si>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</si>
  <si>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</si>
  <si>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</si>
  <si>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</si>
  <si>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</si>
  <si>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</si>
  <si>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</si>
  <si>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</si>
  <si>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</si>
  <si>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</si>
  <si>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</si>
  <si>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</si>
  <si>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</si>
  <si>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</si>
  <si>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</si>
  <si>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</si>
  <si>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</si>
  <si>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</si>
  <si>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</si>
  <si>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</si>
  <si>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</si>
  <si>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</si>
  <si>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</si>
  <si>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</si>
  <si>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</si>
  <si>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</si>
  <si>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</si>
  <si>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</si>
  <si>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</si>
  <si>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</si>
  <si>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</si>
  <si>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</si>
  <si>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</si>
  <si>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</si>
  <si>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</si>
  <si>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</si>
  <si>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</si>
  <si>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</si>
  <si>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</si>
  <si>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</si>
  <si>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</si>
  <si>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</si>
  <si>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</si>
  <si>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</si>
  <si>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</si>
  <si>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</si>
  <si>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</si>
  <si>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</si>
  <si>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</si>
  <si>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</si>
  <si>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</si>
  <si>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</si>
  <si>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</si>
  <si>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</si>
  <si>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</si>
  <si>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</si>
  <si>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</si>
  <si>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</si>
  <si>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</si>
  <si>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</si>
  <si>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</si>
  <si>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</si>
  <si>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</si>
  <si>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</si>
  <si>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</si>
  <si>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</si>
  <si>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</si>
  <si>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</si>
  <si>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</si>
  <si>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</si>
  <si>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</si>
  <si>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</si>
  <si>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</si>
  <si>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</si>
  <si>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</si>
  <si>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</si>
  <si>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</si>
  <si>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</si>
  <si>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</si>
  <si>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</si>
  <si>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</si>
  <si>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</si>
  <si>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</si>
  <si>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</si>
  <si>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</si>
  <si>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</si>
  <si>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</si>
  <si>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</si>
  <si>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</si>
  <si>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</si>
  <si>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</si>
  <si>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</si>
  <si>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</si>
  <si>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</si>
  <si>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</si>
  <si>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</si>
  <si>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</si>
  <si>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</si>
  <si>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</si>
  <si>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</si>
  <si>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</si>
  <si>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</si>
  <si>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</si>
  <si>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</si>
  <si>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</si>
  <si>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</si>
  <si>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</si>
  <si>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</si>
  <si>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</si>
  <si>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</si>
  <si>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</si>
  <si>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</si>
  <si>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</si>
  <si>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</si>
  <si>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</si>
  <si>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</si>
  <si>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</si>
  <si>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</si>
  <si>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</si>
  <si>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</si>
  <si>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</si>
  <si>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</si>
  <si>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</si>
  <si>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</si>
  <si>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</si>
  <si>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</si>
  <si>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</si>
  <si>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</si>
  <si>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</si>
  <si>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</si>
  <si>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</si>
  <si>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</si>
  <si>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</si>
  <si>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</si>
  <si>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</si>
  <si>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</si>
  <si>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</si>
  <si>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</si>
  <si>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</si>
  <si>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</si>
  <si>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</si>
  <si>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</si>
  <si>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</si>
  <si>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</si>
  <si>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</si>
  <si>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</si>
  <si>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</si>
  <si>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</si>
  <si>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</si>
  <si>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</si>
  <si>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</si>
  <si>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</si>
  <si>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</si>
  <si>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</si>
  <si>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</si>
  <si>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</si>
  <si>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</si>
  <si>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</si>
  <si>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</si>
  <si>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</si>
  <si>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</si>
  <si>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</si>
  <si>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</si>
  <si>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</si>
  <si>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</si>
  <si>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</si>
  <si>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</si>
  <si>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</si>
  <si>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</si>
  <si>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</si>
  <si>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</si>
  <si>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</si>
  <si>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</si>
  <si>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</si>
  <si>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</si>
  <si>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</si>
  <si>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</si>
  <si>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</si>
  <si>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</si>
  <si>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</si>
  <si>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</si>
  <si>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</si>
  <si>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</si>
  <si>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</si>
  <si>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</si>
  <si>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</si>
  <si>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</si>
  <si>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</si>
  <si>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</si>
  <si>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</si>
  <si>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</si>
  <si>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</si>
  <si>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</si>
  <si>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</si>
  <si>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</si>
  <si>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</si>
  <si>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</si>
  <si>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</si>
  <si>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</si>
  <si>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</si>
  <si>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</si>
  <si>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</si>
  <si>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</si>
  <si>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</si>
  <si>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</si>
  <si>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</si>
  <si>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</si>
  <si>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</si>
  <si>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</si>
  <si>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</si>
  <si>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</si>
  <si>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</si>
  <si>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</si>
  <si>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</si>
  <si>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</si>
  <si>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</si>
  <si>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</si>
  <si>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</si>
  <si>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</si>
  <si>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</si>
  <si>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</si>
  <si>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</si>
  <si>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</si>
  <si>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</si>
  <si>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</si>
  <si>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</si>
  <si>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</si>
  <si>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</si>
  <si>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</si>
  <si>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</si>
  <si>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</si>
  <si>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</si>
  <si>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</si>
  <si>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</si>
  <si>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</si>
  <si>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</si>
  <si>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</si>
  <si>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</si>
  <si>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</si>
  <si>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</si>
  <si>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</si>
  <si>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</si>
  <si>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</si>
  <si>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</si>
  <si>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</si>
  <si>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</si>
  <si>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</si>
  <si>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</si>
  <si>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</si>
  <si>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</si>
  <si>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</si>
  <si>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</si>
  <si>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</si>
  <si>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</si>
  <si>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</si>
  <si>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</si>
  <si>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</si>
  <si>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</si>
  <si>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</si>
  <si>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</si>
  <si>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</si>
  <si>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</si>
  <si>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</si>
  <si>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</si>
  <si>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</si>
  <si>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</si>
  <si>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</si>
  <si>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</si>
  <si>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</si>
  <si>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</si>
  <si>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</si>
  <si>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</si>
  <si>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</si>
  <si>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</si>
  <si>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</si>
  <si>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</si>
  <si>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</si>
  <si>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</si>
  <si>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</si>
  <si>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</si>
  <si>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</si>
  <si>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</si>
  <si>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</si>
  <si>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</si>
  <si>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</si>
  <si>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</si>
  <si>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</si>
  <si>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</si>
  <si>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</si>
  <si>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</si>
  <si>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</si>
  <si>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</si>
  <si>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</si>
  <si>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</si>
  <si>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</si>
  <si>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</si>
  <si>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</si>
  <si>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</si>
  <si>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</si>
  <si>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</si>
  <si>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</si>
  <si>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</si>
  <si>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</si>
  <si>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</si>
  <si>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</si>
  <si>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</si>
  <si>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</si>
  <si>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</si>
  <si>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</si>
  <si>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</si>
  <si>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</si>
  <si>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</si>
  <si>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</si>
  <si>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</si>
  <si>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</si>
  <si>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</si>
  <si>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</si>
  <si>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</si>
  <si>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</si>
  <si>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</si>
  <si>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</si>
  <si>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</si>
  <si>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</si>
  <si>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</si>
  <si>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</si>
  <si>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</si>
  <si>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</si>
  <si>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</si>
  <si>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</si>
  <si>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</si>
  <si>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</si>
  <si>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</si>
  <si>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</si>
  <si>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</si>
  <si>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</si>
  <si>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</si>
  <si>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</si>
  <si>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</si>
  <si>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</si>
  <si>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</si>
  <si>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</si>
  <si>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</si>
  <si>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</si>
  <si>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</si>
  <si>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</si>
  <si>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</si>
  <si>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</si>
  <si>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</si>
  <si>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</si>
  <si>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</si>
  <si>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</si>
  <si>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</si>
  <si>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</si>
  <si>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</si>
  <si>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</si>
  <si>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</si>
  <si>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</si>
  <si>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</si>
  <si>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</si>
  <si>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</si>
  <si>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</si>
  <si>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</si>
  <si>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</si>
  <si>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</si>
  <si>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</si>
  <si>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</si>
  <si>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</si>
  <si>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</si>
  <si>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</si>
  <si>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</si>
  <si>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</si>
  <si>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</si>
  <si>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</si>
  <si>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</si>
  <si>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</si>
  <si>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</si>
  <si>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</si>
  <si>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</si>
  <si>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</si>
  <si>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</si>
  <si>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</si>
  <si>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</si>
  <si>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</si>
  <si>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</si>
  <si>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</si>
  <si>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</si>
  <si>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</si>
  <si>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</si>
  <si>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</si>
  <si>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</si>
  <si>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</si>
  <si>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</si>
  <si>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</si>
  <si>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</si>
  <si>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</si>
  <si>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</si>
  <si>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</si>
  <si>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</si>
  <si>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</si>
  <si>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</si>
  <si>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</si>
  <si>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</si>
  <si>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</si>
  <si>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</si>
  <si>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</si>
  <si>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</si>
  <si>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</si>
  <si>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</si>
  <si>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</si>
  <si>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</si>
  <si>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</si>
  <si>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</si>
  <si>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</si>
  <si>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</si>
  <si>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</si>
  <si>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</si>
  <si>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</si>
  <si>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</si>
  <si>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</si>
  <si>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</si>
  <si>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</si>
  <si>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</si>
  <si>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</si>
  <si>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</si>
  <si>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</si>
  <si>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</si>
  <si>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</si>
  <si>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</si>
  <si>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</si>
  <si>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</si>
  <si>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</si>
  <si>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</si>
  <si>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</si>
  <si>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</si>
  <si>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</si>
  <si>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</si>
  <si>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</si>
  <si>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</si>
  <si>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</si>
  <si>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</si>
  <si>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</si>
  <si>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</si>
  <si>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</si>
  <si>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</si>
  <si>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</si>
  <si>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</si>
  <si>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</si>
  <si>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</si>
  <si>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</si>
  <si>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</si>
  <si>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</si>
  <si>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</si>
  <si>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</si>
  <si>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</si>
  <si>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</si>
  <si>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</si>
  <si>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</si>
  <si>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</si>
  <si>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</si>
  <si>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</si>
  <si>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</si>
  <si>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</si>
  <si>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</si>
  <si>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</si>
  <si>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</si>
  <si>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</si>
  <si>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</si>
  <si>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</si>
  <si>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</si>
  <si>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</si>
  <si>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</si>
  <si>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</si>
  <si>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</si>
  <si>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</si>
  <si>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</si>
  <si>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</si>
  <si>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</si>
  <si>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</si>
  <si>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</si>
  <si>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</si>
  <si>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</si>
  <si>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</si>
  <si>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</si>
  <si>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</si>
  <si>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</si>
  <si>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</si>
  <si>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</si>
  <si>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</si>
  <si>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</si>
  <si>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</si>
  <si>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</si>
  <si>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</si>
  <si>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</si>
  <si>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</si>
  <si>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</si>
  <si>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</si>
  <si>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</si>
  <si>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</si>
  <si>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</si>
  <si>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</si>
  <si>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</si>
  <si>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</si>
  <si>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</si>
  <si>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</si>
  <si>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</si>
  <si>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</si>
  <si>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</si>
  <si>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</si>
  <si>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</si>
  <si>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</si>
  <si>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</si>
  <si>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</si>
  <si>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</si>
  <si>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</si>
  <si>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</si>
  <si>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</si>
  <si>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</si>
  <si>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</si>
  <si>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</si>
  <si>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</si>
  <si>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</si>
  <si>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</si>
  <si>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</si>
  <si>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</si>
  <si>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</si>
  <si>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</si>
  <si>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</si>
  <si>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</si>
  <si>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</si>
  <si>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</si>
  <si>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</si>
  <si>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</si>
  <si>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</si>
  <si>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</si>
  <si>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</si>
  <si>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</si>
  <si>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</si>
  <si>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</si>
  <si>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</si>
  <si>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</si>
  <si>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</si>
  <si>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</si>
  <si>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</si>
  <si>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</si>
  <si>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</si>
  <si>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</si>
  <si>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</si>
  <si>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</si>
  <si>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</si>
  <si>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</si>
  <si>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</si>
  <si>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</si>
  <si>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</si>
  <si>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</si>
  <si>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</si>
  <si>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</si>
  <si>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</si>
  <si>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</si>
  <si>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</si>
  <si>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</si>
  <si>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</si>
  <si>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</si>
  <si>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</si>
  <si>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</si>
  <si>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</si>
  <si>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</si>
  <si>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</si>
  <si>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</si>
  <si>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</si>
  <si>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</si>
  <si>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</si>
  <si>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</si>
  <si>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</si>
  <si>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</si>
  <si>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</si>
  <si>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</si>
  <si>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</si>
  <si>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</si>
  <si>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</si>
  <si>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</si>
  <si>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</si>
  <si>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</si>
  <si>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</si>
  <si>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</si>
  <si>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</si>
  <si>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</si>
  <si>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</si>
  <si>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</si>
  <si>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</si>
  <si>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</si>
  <si>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</si>
  <si>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</si>
  <si>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</si>
  <si>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</si>
  <si>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</si>
  <si>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</si>
  <si>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</si>
  <si>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</si>
  <si>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</si>
  <si>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</si>
  <si>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</si>
  <si>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</si>
  <si>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</si>
  <si>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</si>
  <si>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</si>
  <si>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</si>
  <si>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</si>
  <si>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</si>
  <si>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</si>
  <si>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</si>
  <si>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</si>
  <si>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</si>
  <si>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</si>
  <si>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</si>
  <si>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</si>
  <si>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</si>
  <si>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</si>
  <si>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</si>
  <si>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</si>
  <si>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</si>
  <si>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</si>
  <si>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</si>
  <si>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</si>
  <si>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</si>
  <si>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</si>
  <si>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</si>
  <si>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</si>
  <si>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</si>
  <si>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</si>
  <si>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</si>
  <si>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</si>
  <si>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</si>
  <si>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</si>
  <si>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</si>
  <si>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</si>
  <si>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</si>
  <si>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</si>
  <si>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</si>
  <si>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</si>
  <si>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</si>
  <si>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</si>
  <si>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</si>
  <si>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</si>
  <si>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</si>
  <si>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</si>
  <si>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</si>
  <si>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</si>
  <si>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</si>
  <si>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</si>
  <si>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</si>
  <si>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</si>
  <si>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</si>
  <si>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</si>
  <si>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</si>
  <si>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</si>
  <si>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</si>
  <si>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</si>
  <si>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</si>
  <si>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</si>
  <si>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</si>
  <si>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</si>
  <si>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</si>
  <si>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</si>
  <si>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</si>
  <si>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</si>
  <si>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</si>
  <si>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</si>
  <si>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</si>
  <si>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</si>
  <si>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</si>
  <si>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</si>
  <si>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</si>
  <si>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</si>
  <si>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</si>
  <si>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</si>
  <si>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</si>
  <si>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</si>
  <si>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</si>
  <si>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</si>
  <si>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</si>
  <si>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</si>
  <si>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</si>
  <si>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</si>
  <si>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</si>
  <si>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</si>
  <si>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</si>
  <si>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</si>
  <si>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</si>
  <si>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</si>
  <si>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</si>
  <si>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</si>
  <si>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</si>
  <si>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</si>
  <si>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</si>
  <si>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</si>
  <si>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</si>
  <si>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</si>
  <si>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</si>
  <si>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</si>
  <si>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</si>
  <si>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</si>
  <si>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</si>
  <si>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</si>
  <si>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</si>
  <si>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</si>
  <si>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</si>
  <si>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</si>
  <si>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</si>
  <si>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</si>
  <si>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</si>
  <si>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</si>
  <si>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</si>
  <si>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</si>
  <si>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</si>
  <si>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</si>
  <si>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</si>
  <si>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</si>
  <si>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</si>
  <si>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</si>
  <si>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</si>
  <si>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</si>
  <si>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</si>
  <si>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</si>
  <si>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</si>
  <si>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</si>
  <si>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</si>
  <si>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</si>
  <si>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</si>
  <si>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</si>
  <si>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</si>
  <si>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</si>
  <si>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</si>
  <si>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</si>
  <si>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</si>
  <si>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</si>
  <si>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</si>
  <si>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</si>
  <si>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</si>
  <si>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</si>
  <si>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</si>
  <si>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</si>
  <si>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</si>
  <si>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</si>
  <si>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</si>
  <si>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</si>
  <si>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</si>
  <si>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</si>
  <si>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</si>
  <si>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</si>
  <si>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</si>
  <si>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</si>
  <si>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</si>
  <si>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</si>
  <si>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</si>
  <si>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</si>
  <si>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</si>
  <si>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</si>
  <si>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</si>
  <si>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</si>
  <si>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</si>
  <si>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</si>
  <si>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</si>
  <si>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</si>
  <si>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</si>
  <si>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</si>
  <si>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</si>
  <si>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</si>
  <si>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</si>
  <si>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</si>
  <si>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</si>
  <si>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</si>
  <si>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</si>
  <si>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</si>
  <si>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</si>
  <si>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</si>
  <si>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</si>
  <si>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</si>
  <si>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</si>
  <si>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</si>
  <si>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</si>
  <si>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</si>
  <si>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</si>
  <si>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</si>
  <si>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</si>
  <si>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</si>
  <si>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</si>
  <si>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</si>
  <si>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</si>
  <si>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</si>
  <si>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</si>
  <si>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</si>
  <si>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</si>
  <si>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</si>
  <si>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</si>
  <si>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</si>
  <si>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</si>
  <si>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</si>
  <si>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</si>
  <si>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</si>
  <si>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</si>
  <si>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</si>
  <si>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</si>
  <si>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</si>
  <si>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</si>
  <si>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</si>
  <si>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</si>
  <si>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</si>
  <si>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</si>
  <si>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</si>
  <si>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</si>
  <si>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</si>
  <si>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</si>
  <si>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</si>
  <si>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</si>
  <si>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</si>
  <si>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</si>
  <si>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</si>
  <si>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</si>
  <si>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</si>
  <si>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</si>
  <si>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</si>
  <si>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</si>
  <si>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</si>
  <si>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</si>
  <si>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</si>
  <si>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</si>
  <si>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</si>
  <si>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</si>
  <si>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</si>
  <si>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</si>
  <si>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</si>
  <si>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</si>
  <si>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</si>
  <si>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</si>
  <si>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</si>
  <si>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</si>
  <si>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</si>
  <si>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</si>
  <si>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</si>
  <si>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</si>
  <si>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</si>
  <si>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</si>
  <si>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</si>
  <si>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</si>
  <si>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</si>
  <si>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</si>
  <si>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</si>
  <si>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</si>
  <si>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</si>
  <si>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</si>
  <si>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</si>
  <si>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</si>
  <si>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</si>
  <si>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</si>
  <si>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</si>
  <si>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</si>
  <si>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</si>
  <si>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</si>
  <si>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</si>
  <si>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</si>
  <si>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</si>
  <si>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</si>
  <si>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</si>
  <si>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</si>
  <si>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</si>
  <si>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</si>
  <si>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</si>
  <si>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</si>
  <si>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</si>
  <si>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</si>
  <si>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</si>
  <si>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</si>
  <si>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</si>
  <si>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</si>
  <si>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</si>
  <si>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</si>
  <si>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</si>
  <si>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</si>
  <si>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</si>
  <si>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</si>
  <si>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</si>
  <si>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</si>
  <si>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</si>
  <si>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</si>
  <si>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</si>
  <si>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</si>
  <si>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</si>
  <si>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</si>
  <si>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</si>
  <si>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</si>
  <si>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</si>
  <si>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</si>
  <si>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</si>
  <si>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</si>
  <si>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</si>
  <si>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</si>
  <si>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</si>
  <si>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</si>
  <si>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</si>
  <si>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</si>
  <si>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</si>
  <si>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</si>
  <si>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</si>
  <si>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</si>
  <si>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</si>
  <si>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</si>
  <si>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</si>
  <si>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</si>
  <si>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</si>
  <si>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</si>
  <si>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</si>
  <si>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</si>
  <si>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</si>
  <si>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</si>
  <si>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</si>
  <si>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</si>
  <si>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</si>
  <si>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</si>
  <si>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</si>
  <si>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</si>
  <si>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</si>
  <si>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</si>
  <si>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</si>
  <si>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</si>
  <si>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</si>
  <si>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</si>
  <si>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</si>
  <si>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</si>
  <si>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</si>
  <si>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</si>
  <si>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</si>
  <si>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</si>
  <si>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</si>
  <si>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</si>
  <si>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</si>
  <si>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</si>
  <si>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</si>
  <si>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</si>
  <si>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</si>
  <si>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</si>
  <si>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</si>
  <si>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</si>
  <si>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</si>
  <si>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</si>
  <si>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</si>
  <si>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</si>
  <si>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</si>
  <si>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</si>
  <si>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</si>
  <si>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</si>
  <si>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</si>
  <si>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</si>
  <si>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</si>
  <si>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</si>
  <si>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</si>
  <si>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</si>
  <si>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</si>
  <si>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</si>
  <si>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</si>
  <si>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</si>
  <si>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</si>
  <si>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</si>
  <si>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</si>
  <si>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</si>
  <si>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</si>
  <si>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</si>
  <si>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</si>
  <si>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</si>
  <si>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</si>
  <si>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</si>
  <si>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</si>
  <si>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</si>
  <si>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</si>
  <si>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</si>
  <si>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</si>
  <si>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</si>
  <si>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</si>
  <si>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</si>
  <si>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</si>
  <si>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</si>
  <si>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</si>
  <si>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</si>
  <si>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</si>
  <si>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</si>
  <si>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</si>
  <si>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</si>
  <si>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</si>
  <si>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</si>
  <si>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</si>
  <si>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</si>
  <si>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</si>
  <si>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</si>
  <si>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</si>
  <si>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</si>
  <si>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</si>
  <si>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</si>
  <si>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</si>
  <si>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</si>
  <si>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</si>
  <si>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</si>
  <si>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</si>
  <si>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</si>
  <si>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</si>
  <si>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</si>
  <si>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</si>
  <si>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</si>
  <si>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</si>
  <si>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</si>
  <si>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</si>
  <si>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</si>
  <si>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</si>
  <si>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</si>
  <si>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</si>
  <si>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</si>
  <si>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</si>
  <si>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</si>
  <si>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</si>
  <si>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</si>
  <si>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</si>
  <si>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</si>
  <si>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</si>
  <si>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</si>
  <si>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</si>
  <si>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</si>
  <si>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</si>
  <si>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</si>
  <si>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</si>
  <si>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</si>
  <si>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</si>
  <si>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</si>
  <si>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</si>
  <si>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</si>
  <si>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</si>
  <si>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</si>
  <si>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</si>
  <si>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</si>
  <si>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</si>
  <si>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</si>
  <si>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</si>
  <si>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</si>
  <si>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</si>
  <si>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</si>
  <si>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</si>
  <si>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</si>
  <si>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</si>
  <si>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</si>
  <si>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</si>
  <si>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</si>
  <si>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</si>
  <si>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</si>
  <si>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</si>
  <si>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</si>
  <si>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</si>
  <si>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</si>
  <si>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</si>
  <si>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</si>
  <si>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</si>
  <si>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</si>
  <si>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</si>
  <si>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</si>
  <si>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</si>
  <si>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</si>
  <si>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</si>
  <si>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</si>
  <si>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</si>
  <si>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</si>
  <si>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</si>
  <si>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</si>
  <si>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</si>
  <si>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</si>
  <si>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</si>
  <si>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</si>
  <si>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</si>
  <si>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</si>
  <si>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</si>
  <si>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</si>
  <si>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</si>
  <si>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</si>
  <si>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</si>
  <si>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</si>
  <si>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</si>
  <si>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</si>
  <si>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</si>
  <si>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</si>
  <si>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</si>
  <si>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</si>
  <si>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</si>
  <si>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</si>
  <si>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</si>
  <si>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</si>
  <si>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</si>
  <si>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</si>
  <si>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</si>
  <si>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</si>
  <si>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</si>
  <si>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</si>
  <si>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</si>
  <si>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</si>
  <si>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</si>
  <si>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</si>
  <si>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</si>
  <si>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</si>
  <si>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</si>
  <si>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</si>
  <si>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</si>
  <si>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</si>
  <si>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</si>
  <si>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</si>
  <si>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</si>
  <si>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</si>
  <si>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</si>
  <si>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</si>
  <si>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</si>
  <si>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</si>
  <si>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</si>
  <si>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</si>
  <si>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</si>
  <si>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</si>
  <si>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</si>
  <si>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</si>
  <si>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</si>
  <si>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</si>
  <si>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</si>
  <si>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</si>
  <si>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</si>
  <si>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</si>
  <si>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</si>
  <si>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</si>
  <si>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</si>
  <si>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</si>
  <si>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</si>
  <si>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</si>
  <si>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</si>
  <si>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</si>
  <si>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</si>
  <si>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</si>
  <si>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</si>
  <si>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</si>
  <si>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</si>
  <si>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</si>
  <si>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</si>
  <si>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</si>
  <si>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</si>
  <si>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</si>
  <si>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</si>
  <si>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</si>
  <si>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</si>
  <si>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</si>
  <si>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</si>
  <si>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</si>
  <si>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</si>
  <si>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</si>
  <si>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</si>
  <si>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</si>
  <si>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</si>
  <si>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</si>
  <si>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</si>
  <si>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</si>
  <si>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</si>
  <si>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</si>
  <si>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</si>
  <si>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</si>
  <si>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</si>
  <si>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</si>
  <si>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</si>
  <si>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</si>
  <si>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</si>
  <si>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</si>
  <si>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</si>
  <si>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</si>
  <si>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</si>
  <si>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</si>
  <si>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</si>
  <si>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</si>
  <si>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</si>
  <si>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</si>
  <si>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</si>
  <si>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</si>
  <si>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</si>
  <si>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</si>
  <si>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</si>
  <si>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</si>
  <si>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</si>
  <si>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</si>
  <si>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</si>
  <si>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</si>
  <si>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</si>
  <si>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</si>
  <si>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</si>
  <si>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</si>
  <si>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</si>
  <si>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</si>
  <si>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</si>
  <si>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</si>
  <si>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</si>
  <si>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</si>
  <si>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</si>
  <si>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</si>
  <si>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</si>
  <si>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</si>
  <si>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</si>
  <si>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</si>
  <si>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</si>
  <si>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</si>
  <si>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</si>
  <si>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</si>
  <si>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</si>
  <si>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</si>
  <si>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</si>
  <si>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</si>
  <si>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</si>
  <si>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</si>
  <si>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</si>
  <si>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</si>
  <si>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</si>
  <si>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</si>
  <si>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</si>
  <si>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</si>
  <si>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</si>
  <si>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</si>
  <si>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</si>
  <si>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</si>
  <si>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</si>
  <si>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</si>
  <si>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</si>
  <si>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</si>
  <si>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</si>
  <si>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</si>
  <si>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</si>
  <si>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</si>
  <si>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</si>
  <si>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</si>
  <si>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</si>
  <si>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</si>
  <si>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</si>
  <si>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</si>
  <si>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</si>
  <si>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</si>
  <si>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</si>
  <si>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</si>
  <si>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</si>
  <si>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</si>
  <si>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</si>
  <si>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</si>
  <si>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</si>
  <si>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</si>
  <si>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</si>
  <si>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</si>
  <si>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</si>
  <si>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</si>
  <si>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</si>
  <si>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</si>
  <si>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</si>
  <si>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</si>
  <si>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</si>
  <si>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</si>
  <si>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</si>
  <si>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</si>
  <si>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</si>
  <si>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</si>
  <si>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</si>
  <si>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</si>
  <si>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</si>
  <si>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</si>
  <si>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</si>
  <si>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</si>
  <si>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</si>
  <si>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</si>
  <si>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</si>
  <si>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</si>
  <si>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</si>
  <si>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</si>
  <si>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</si>
  <si>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</si>
  <si>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</si>
  <si>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</si>
  <si>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</si>
  <si>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</si>
  <si>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</si>
  <si>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</si>
  <si>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</si>
  <si>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</si>
  <si>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</si>
  <si>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</si>
  <si>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</si>
  <si>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</si>
  <si>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</si>
  <si>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</si>
  <si>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</si>
  <si>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</si>
  <si>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</si>
  <si>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</si>
  <si>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</si>
  <si>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</si>
  <si>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</si>
  <si>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</si>
  <si>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</si>
  <si>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</si>
  <si>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</si>
  <si>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</si>
  <si>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</si>
  <si>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</si>
  <si>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</si>
  <si>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</si>
  <si>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</si>
  <si>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</si>
  <si>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</si>
  <si>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</si>
  <si>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</si>
  <si>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</si>
  <si>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</si>
  <si>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</si>
  <si>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</si>
  <si>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</si>
  <si>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</si>
  <si>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</si>
  <si>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</si>
  <si>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</si>
  <si>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</si>
  <si>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</si>
  <si>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</si>
  <si>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</si>
  <si>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</si>
  <si>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</si>
  <si>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</si>
  <si>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</si>
  <si>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</si>
  <si>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</si>
  <si>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</si>
  <si>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</si>
  <si>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</si>
  <si>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</si>
  <si>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</si>
  <si>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</si>
  <si>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</si>
  <si>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</si>
  <si>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</si>
  <si>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</si>
  <si>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</si>
  <si>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</si>
  <si>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</si>
  <si>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</si>
  <si>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</si>
  <si>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</si>
  <si>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</si>
  <si>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</si>
  <si>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</si>
  <si>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</si>
  <si>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</si>
  <si>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</si>
  <si>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</si>
  <si>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</si>
  <si>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</si>
  <si>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</si>
  <si>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</si>
  <si>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</si>
  <si>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</si>
  <si>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</si>
  <si>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</si>
  <si>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</si>
  <si>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</si>
  <si>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</si>
  <si>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</si>
  <si>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</si>
  <si>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</si>
  <si>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</si>
  <si>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</si>
  <si>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</si>
  <si>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</si>
  <si>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</si>
  <si>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</si>
  <si>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</si>
  <si>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</si>
  <si>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</si>
  <si>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</si>
  <si>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</si>
  <si>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</si>
  <si>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</si>
  <si>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</si>
  <si>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</si>
  <si>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</si>
  <si>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</si>
  <si>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</si>
  <si>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</si>
  <si>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</si>
  <si>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</si>
  <si>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</si>
  <si>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</si>
  <si>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</si>
  <si>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</si>
  <si>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</si>
  <si>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</si>
  <si>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</si>
  <si>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</si>
  <si>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</si>
  <si>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</si>
  <si>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</si>
  <si>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</si>
  <si>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</si>
  <si>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</si>
  <si>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</si>
  <si>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</si>
  <si>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</si>
  <si>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</si>
  <si>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</si>
  <si>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</si>
  <si>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</si>
  <si>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</si>
  <si>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</si>
  <si>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</si>
  <si>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</si>
  <si>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</si>
  <si>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</si>
  <si>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</si>
  <si>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</si>
  <si>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</si>
  <si>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</si>
  <si>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</si>
  <si>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</si>
  <si>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</si>
  <si>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</si>
  <si>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</si>
  <si>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</si>
  <si>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</si>
  <si>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</si>
  <si>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</si>
  <si>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</si>
  <si>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</si>
  <si>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</si>
  <si>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</si>
  <si>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</si>
  <si>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</si>
  <si>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</si>
  <si>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</si>
  <si>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</si>
  <si>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</si>
  <si>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</si>
  <si>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</si>
  <si>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</si>
  <si>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</si>
  <si>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</si>
  <si>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</si>
  <si>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</si>
  <si>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</si>
  <si>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</si>
  <si>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</si>
  <si>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</si>
  <si>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</si>
  <si>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</si>
  <si>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</si>
  <si>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</si>
  <si>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</si>
  <si>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</si>
  <si>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</si>
  <si>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</si>
  <si>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</si>
  <si>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</si>
  <si>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</si>
  <si>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</si>
  <si>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</si>
  <si>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</si>
  <si>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</si>
  <si>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</si>
  <si>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</si>
  <si>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</si>
  <si>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</si>
  <si>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</si>
  <si>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</si>
  <si>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</si>
  <si>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</si>
  <si>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</si>
  <si>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</si>
  <si>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</si>
  <si>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</si>
  <si>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</si>
  <si>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</si>
  <si>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</si>
  <si>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</si>
  <si>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</si>
  <si>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</si>
  <si>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</si>
  <si>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</si>
  <si>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</si>
  <si>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</si>
  <si>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</si>
  <si>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</si>
  <si>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</si>
  <si>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</si>
  <si>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</si>
  <si>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</si>
  <si>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</si>
  <si>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</si>
  <si>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</si>
  <si>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</si>
  <si>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</si>
  <si>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</si>
  <si>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</si>
  <si>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</si>
  <si>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</si>
  <si>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</si>
  <si>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</si>
  <si>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</si>
  <si>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</si>
  <si>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</si>
  <si>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</si>
  <si>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</si>
  <si>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</si>
  <si>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</si>
  <si>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</si>
  <si>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</si>
  <si>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</si>
  <si>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</si>
  <si>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</si>
  <si>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</si>
  <si>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</si>
  <si>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</si>
  <si>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</si>
  <si>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</si>
  <si>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</si>
  <si>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</si>
  <si>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</si>
  <si>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</si>
  <si>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</si>
  <si>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</si>
  <si>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</si>
  <si>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</si>
  <si>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</si>
  <si>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</si>
  <si>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</si>
  <si>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</si>
  <si>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</si>
  <si>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</si>
  <si>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</si>
  <si>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</si>
  <si>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</si>
  <si>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</si>
  <si>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</si>
  <si>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</si>
  <si>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</si>
  <si>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</si>
  <si>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</si>
  <si>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</si>
  <si>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</si>
  <si>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</si>
  <si>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</si>
  <si>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</si>
  <si>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</si>
  <si>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</si>
  <si>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</si>
  <si>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</si>
  <si>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</si>
  <si>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</si>
  <si>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</si>
  <si>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</si>
  <si>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</si>
  <si>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</si>
  <si>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</si>
  <si>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</si>
  <si>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</si>
  <si>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</si>
  <si>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</si>
  <si>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</si>
  <si>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</si>
  <si>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</si>
  <si>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</si>
  <si>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</si>
  <si>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</si>
  <si>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</si>
  <si>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</si>
  <si>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</si>
  <si>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</si>
  <si>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</si>
  <si>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</si>
  <si>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</si>
  <si>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</si>
  <si>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</si>
  <si>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</si>
  <si>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</si>
  <si>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</si>
  <si>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</si>
  <si>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</si>
  <si>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</si>
  <si>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</si>
  <si>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</si>
  <si>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</si>
  <si>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</si>
  <si>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</si>
  <si>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</si>
  <si>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</si>
  <si>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</si>
  <si>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</si>
  <si>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</si>
  <si>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</si>
  <si>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</si>
  <si>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</si>
  <si>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</si>
  <si>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</si>
  <si>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</si>
  <si>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</si>
  <si>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</si>
  <si>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</si>
  <si>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</si>
  <si>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</si>
  <si>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</si>
  <si>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</si>
  <si>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</si>
  <si>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</si>
  <si>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</si>
  <si>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</si>
  <si>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</si>
  <si>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</si>
  <si>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</si>
  <si>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</si>
  <si>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</si>
  <si>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</si>
  <si>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</si>
  <si>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</si>
  <si>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</si>
  <si>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</si>
  <si>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</si>
  <si>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</si>
  <si>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</si>
  <si>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</si>
  <si>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</si>
  <si>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</si>
  <si>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</si>
  <si>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</si>
  <si>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</si>
  <si>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</si>
  <si>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</si>
  <si>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</si>
  <si>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</si>
  <si>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</si>
  <si>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</si>
  <si>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</si>
  <si>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</si>
  <si>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</si>
  <si>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</si>
  <si>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</si>
  <si>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</si>
  <si>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</si>
  <si>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</si>
  <si>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</si>
  <si>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</si>
  <si>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</si>
  <si>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</si>
  <si>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</si>
  <si>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</si>
  <si>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</si>
  <si>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</si>
  <si>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</si>
  <si>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</si>
  <si>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</si>
  <si>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</si>
  <si>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</si>
  <si>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</si>
  <si>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</si>
  <si>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</si>
  <si>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</si>
  <si>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</si>
  <si>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</si>
  <si>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</si>
  <si>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</si>
  <si>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</si>
  <si>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</si>
  <si>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</si>
  <si>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</si>
  <si>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</si>
  <si>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</si>
  <si>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</si>
  <si>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</si>
  <si>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</si>
  <si>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</si>
  <si>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</si>
  <si>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</si>
  <si>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</si>
  <si>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</si>
  <si>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</si>
  <si>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</si>
  <si>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</si>
  <si>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</si>
  <si>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</si>
  <si>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</si>
  <si>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</si>
  <si>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</si>
  <si>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</si>
  <si>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</si>
  <si>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</si>
  <si>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</si>
  <si>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</si>
  <si>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</si>
  <si>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</si>
  <si>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</si>
  <si>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</si>
  <si>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</si>
  <si>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</si>
  <si>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</si>
  <si>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</si>
  <si>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</si>
  <si>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</si>
  <si>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</si>
  <si>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</si>
  <si>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</si>
  <si>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</si>
  <si>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</si>
  <si>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</si>
  <si>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</si>
  <si>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</si>
  <si>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</si>
  <si>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</si>
  <si>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</si>
  <si>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</si>
  <si>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</si>
  <si>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</si>
  <si>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</si>
  <si>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</si>
  <si>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</si>
  <si>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</si>
  <si>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</si>
  <si>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</si>
  <si>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</si>
  <si>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</si>
  <si>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</si>
  <si>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</si>
  <si>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</si>
  <si>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</si>
  <si>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</si>
  <si>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</si>
  <si>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</si>
  <si>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</si>
  <si>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</si>
  <si>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</si>
  <si>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</si>
  <si>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</si>
  <si>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</si>
  <si>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</si>
  <si>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</si>
  <si>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</si>
  <si>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</si>
  <si>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</si>
  <si>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</si>
  <si>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</si>
  <si>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</si>
  <si>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</si>
  <si>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</si>
  <si>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</si>
  <si>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</si>
  <si>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</si>
  <si>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</si>
  <si>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</si>
  <si>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</si>
  <si>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</si>
  <si>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</si>
  <si>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</si>
  <si>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</si>
  <si>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</si>
  <si>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</si>
  <si>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</si>
  <si>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</si>
  <si>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</si>
  <si>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</si>
  <si>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</si>
  <si>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</si>
  <si>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</si>
  <si>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</si>
  <si>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</si>
  <si>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</si>
  <si>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</si>
  <si>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</si>
  <si>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</si>
  <si>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</si>
  <si>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</si>
  <si>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</si>
  <si>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</si>
  <si>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</si>
  <si>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</si>
  <si>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</si>
  <si>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</si>
  <si>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</si>
  <si>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</si>
  <si>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</si>
  <si>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</si>
  <si>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</si>
  <si>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</si>
  <si>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</si>
  <si>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</si>
  <si>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</si>
  <si>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</si>
  <si>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</si>
  <si>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</si>
  <si>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</si>
  <si>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</si>
  <si>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</si>
  <si>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</si>
  <si>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</si>
  <si>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</si>
  <si>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</si>
  <si>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</si>
  <si>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</si>
  <si>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</si>
  <si>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</si>
  <si>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</si>
  <si>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</si>
  <si>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</si>
  <si>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</si>
  <si>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</si>
  <si>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</si>
  <si>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</si>
  <si>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</si>
  <si>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</si>
  <si>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</si>
  <si>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</si>
  <si>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</si>
  <si>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</si>
  <si>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</si>
  <si>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</si>
  <si>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</si>
  <si>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</si>
  <si>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</si>
  <si>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</si>
  <si>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</si>
  <si>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</si>
  <si>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</si>
  <si>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</si>
  <si>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</si>
  <si>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</si>
  <si>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</si>
  <si>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</si>
  <si>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</si>
  <si>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</si>
  <si>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</si>
  <si>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</si>
  <si>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</si>
  <si>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</si>
  <si>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</si>
  <si>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</si>
  <si>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</si>
  <si>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</si>
  <si>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</si>
  <si>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</si>
  <si>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</si>
  <si>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</si>
  <si>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</si>
  <si>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</si>
  <si>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</si>
  <si>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</si>
  <si>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</si>
  <si>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</si>
  <si>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</si>
  <si>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</si>
  <si>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</si>
  <si>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</si>
  <si>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</si>
  <si>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</si>
  <si>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</si>
  <si>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</si>
  <si>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</si>
  <si>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</si>
  <si>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</si>
  <si>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</si>
  <si>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</si>
  <si>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</si>
  <si>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</si>
  <si>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</si>
  <si>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</si>
  <si>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</si>
  <si>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</si>
  <si>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</si>
  <si>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</si>
  <si>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</si>
  <si>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</si>
  <si>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</si>
  <si>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</si>
  <si>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</si>
  <si>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</si>
  <si>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</si>
  <si>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</si>
  <si>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</si>
  <si>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</si>
  <si>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</si>
  <si>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</si>
  <si>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</si>
  <si>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</si>
  <si>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</si>
  <si>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</si>
  <si>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</si>
  <si>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</si>
  <si>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</si>
  <si>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</si>
  <si>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</si>
  <si>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</si>
  <si>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</si>
  <si>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</si>
  <si>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</si>
  <si>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</si>
  <si>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</si>
  <si>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</si>
  <si>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</si>
  <si>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</si>
  <si>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</si>
  <si>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</si>
  <si>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</si>
  <si>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</si>
  <si>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</si>
  <si>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</si>
  <si>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</si>
  <si>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</si>
  <si>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</si>
  <si>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</si>
  <si>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</si>
  <si>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</si>
  <si>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</si>
  <si>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</si>
  <si>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</si>
  <si>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</si>
  <si>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</si>
  <si>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</si>
  <si>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</si>
  <si>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</si>
  <si>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</si>
  <si>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</si>
  <si>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</si>
  <si>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</si>
  <si>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</si>
  <si>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</si>
  <si>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</si>
  <si>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</si>
  <si>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</si>
  <si>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</si>
  <si>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</si>
  <si>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</si>
  <si>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</si>
  <si>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</si>
  <si>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</si>
  <si>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</si>
  <si>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</si>
  <si>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</si>
  <si>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</si>
  <si>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</si>
  <si>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</si>
  <si>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</si>
  <si>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</si>
  <si>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</si>
  <si>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</si>
  <si>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</si>
  <si>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</si>
  <si>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</si>
  <si>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</si>
  <si>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</si>
  <si>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</si>
  <si>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</si>
  <si>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</si>
  <si>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</si>
  <si>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</si>
  <si>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</si>
  <si>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</si>
  <si>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</si>
  <si>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</si>
  <si>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</si>
  <si>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</si>
  <si>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</si>
  <si>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</si>
  <si>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</si>
  <si>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</si>
  <si>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</si>
  <si>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</si>
  <si>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</si>
  <si>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</si>
  <si>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</si>
  <si>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</si>
  <si>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</si>
  <si>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</si>
  <si>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</si>
  <si>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</si>
  <si>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</si>
  <si>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</si>
  <si>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</si>
  <si>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</si>
  <si>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</si>
  <si>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</si>
  <si>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</si>
  <si>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</si>
  <si>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</si>
  <si>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</si>
  <si>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</si>
  <si>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</si>
  <si>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</si>
  <si>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</si>
  <si>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</si>
  <si>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</si>
  <si>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</si>
  <si>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</si>
  <si>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</si>
  <si>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</si>
  <si>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</si>
  <si>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</si>
  <si>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</si>
  <si>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</si>
  <si>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</si>
  <si>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</si>
  <si>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</si>
  <si>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</si>
  <si>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</si>
  <si>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</si>
  <si>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</si>
  <si>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</si>
  <si>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</si>
  <si>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</si>
  <si>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</si>
  <si>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</si>
  <si>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</si>
  <si>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</si>
  <si>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</si>
  <si>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</si>
  <si>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</si>
  <si>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</si>
  <si>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</si>
  <si>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</si>
  <si>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</si>
  <si>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</si>
  <si>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</si>
  <si>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</si>
  <si>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</si>
  <si>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</si>
  <si>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</si>
  <si>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</si>
  <si>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</si>
  <si>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</si>
  <si>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</si>
  <si>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</si>
  <si>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</si>
  <si>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</si>
  <si>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</si>
  <si>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</si>
  <si>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</si>
  <si>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</si>
  <si>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</si>
  <si>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</si>
  <si>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</si>
  <si>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</si>
  <si>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</si>
  <si>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</si>
  <si>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</si>
  <si>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</si>
  <si>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</si>
  <si>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</si>
  <si>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</si>
  <si>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</si>
  <si>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</si>
  <si>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</si>
  <si>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</si>
  <si>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</si>
  <si>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</si>
  <si>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</si>
  <si>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</si>
  <si>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</si>
  <si>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</si>
  <si>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</si>
  <si>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</si>
  <si>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</si>
  <si>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</si>
  <si>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</si>
  <si>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</si>
  <si>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</si>
  <si>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</si>
  <si>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</si>
  <si>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</si>
  <si>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</si>
  <si>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</si>
  <si>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</si>
  <si>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</si>
  <si>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</si>
  <si>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</si>
  <si>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</si>
  <si>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</si>
  <si>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</si>
  <si>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</si>
  <si>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</si>
  <si>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</si>
  <si>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</si>
  <si>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</si>
  <si>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</si>
  <si>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</si>
  <si>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</si>
  <si>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</si>
  <si>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</si>
  <si>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</si>
  <si>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</si>
  <si>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</si>
  <si>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</si>
  <si>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</si>
  <si>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</si>
  <si>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</si>
  <si>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</si>
  <si>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</si>
  <si>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</si>
  <si>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</si>
  <si>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</si>
  <si>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</si>
  <si>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</si>
  <si>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</si>
  <si>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</si>
  <si>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</si>
  <si>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</si>
  <si>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</si>
  <si>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</si>
  <si>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</si>
  <si>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</si>
  <si>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</si>
  <si>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</si>
  <si>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</si>
  <si>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</si>
  <si>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</si>
  <si>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</si>
  <si>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</si>
  <si>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</si>
  <si>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</si>
  <si>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</si>
  <si>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</si>
  <si>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</si>
  <si>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</si>
  <si>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</si>
  <si>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</si>
  <si>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</si>
  <si>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</si>
  <si>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</si>
  <si>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</si>
  <si>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</si>
  <si>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</si>
  <si>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</si>
  <si>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</si>
  <si>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</si>
  <si>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</si>
  <si>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</si>
  <si>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</si>
  <si>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</si>
  <si>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</si>
  <si>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</si>
  <si>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</si>
  <si>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</si>
  <si>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</si>
  <si>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</si>
  <si>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</si>
  <si>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</si>
  <si>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</si>
  <si>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</si>
  <si>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</si>
  <si>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</si>
  <si>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</si>
  <si>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</si>
  <si>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</si>
  <si>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</si>
  <si>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</si>
  <si>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</si>
  <si>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</si>
  <si>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</si>
  <si>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</si>
  <si>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</si>
  <si>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</si>
  <si>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</si>
  <si>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</si>
  <si>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</si>
  <si>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</si>
  <si>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</si>
  <si>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</si>
  <si>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</si>
  <si>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</si>
  <si>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</si>
  <si>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</si>
  <si>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</si>
  <si>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</si>
  <si>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</si>
  <si>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</si>
  <si>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</si>
  <si>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</si>
  <si>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</si>
  <si>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</si>
  <si>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</si>
  <si>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</si>
  <si>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</si>
  <si>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</si>
  <si>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</si>
  <si>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</si>
  <si>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</si>
  <si>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</si>
  <si>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</si>
  <si>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</si>
  <si>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</si>
  <si>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</si>
  <si>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</si>
  <si>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</si>
  <si>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</si>
  <si>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</si>
  <si>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</si>
  <si>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</si>
  <si>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</si>
  <si>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</si>
  <si>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</si>
  <si>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</si>
  <si>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</si>
  <si>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</si>
  <si>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</si>
  <si>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</si>
  <si>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</si>
  <si>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</si>
  <si>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</si>
  <si>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</si>
  <si>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</si>
  <si>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</si>
  <si>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</si>
  <si>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</si>
  <si>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</si>
  <si>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</si>
  <si>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</si>
  <si>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</si>
  <si>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</si>
  <si>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</si>
  <si>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</si>
  <si>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</si>
  <si>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</si>
  <si>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</si>
  <si>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</si>
  <si>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</si>
  <si>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</si>
  <si>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</si>
  <si>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</si>
  <si>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</si>
  <si>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</si>
  <si>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</si>
  <si>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</si>
  <si>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</si>
  <si>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</si>
  <si>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</si>
  <si>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</si>
  <si>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</si>
  <si>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</si>
  <si>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</si>
  <si>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</si>
  <si>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</si>
  <si>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</si>
  <si>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</si>
  <si>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</si>
  <si>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</si>
  <si>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</si>
  <si>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</si>
  <si>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</si>
  <si>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</si>
  <si>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</si>
  <si>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</si>
  <si>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</si>
  <si>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</si>
  <si>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</si>
  <si>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</si>
  <si>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</si>
  <si>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</si>
  <si>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</si>
  <si>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</si>
  <si>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</si>
  <si>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</si>
  <si>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</si>
  <si>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</si>
  <si>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</si>
  <si>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</si>
  <si>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</si>
  <si>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</si>
  <si>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</si>
  <si>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</si>
  <si>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</si>
  <si>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</si>
  <si>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</si>
  <si>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</si>
  <si>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</si>
  <si>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</si>
  <si>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</si>
  <si>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</si>
  <si>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</si>
  <si>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</si>
  <si>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</si>
  <si>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</si>
  <si>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</si>
  <si>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</si>
  <si>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</si>
  <si>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</si>
  <si>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</si>
  <si>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</si>
  <si>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</si>
  <si>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</si>
  <si>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</si>
  <si>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</si>
  <si>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</si>
  <si>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</si>
  <si>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</si>
  <si>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</si>
  <si>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</si>
  <si>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</si>
  <si>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</si>
  <si>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</si>
  <si>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</si>
  <si>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</si>
  <si>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</si>
  <si>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</si>
  <si>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</si>
  <si>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</si>
  <si>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</si>
  <si>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</si>
  <si>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</si>
  <si>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</si>
  <si>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</si>
  <si>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</si>
  <si>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</si>
  <si>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</si>
  <si>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</si>
  <si>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</si>
  <si>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</si>
  <si>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</si>
  <si>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</si>
  <si>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</si>
  <si>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</si>
  <si>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</si>
  <si>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</si>
  <si>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</si>
  <si>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</si>
  <si>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</si>
  <si>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</si>
  <si>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</si>
  <si>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</si>
  <si>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</si>
  <si>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</si>
  <si>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</si>
  <si>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</si>
  <si>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</si>
  <si>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</si>
  <si>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</si>
  <si>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</si>
  <si>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</si>
  <si>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</si>
  <si>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</si>
  <si>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</si>
  <si>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</si>
  <si>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</si>
  <si>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</si>
  <si>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</si>
  <si>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</si>
  <si>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</si>
  <si>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</si>
  <si>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</si>
  <si>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</si>
  <si>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</si>
  <si>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</si>
  <si>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</si>
  <si>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</si>
  <si>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</si>
  <si>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</si>
  <si>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</si>
  <si>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</si>
  <si>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</si>
  <si>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</si>
  <si>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</si>
  <si>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</si>
  <si>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</si>
  <si>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</si>
  <si>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</si>
  <si>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</si>
  <si>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</si>
  <si>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</si>
  <si>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</si>
  <si>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</si>
  <si>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</si>
  <si>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</si>
  <si>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</si>
  <si>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</si>
  <si>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</si>
  <si>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</si>
  <si>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</si>
  <si>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</si>
  <si>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</si>
  <si>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</si>
  <si>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</si>
  <si>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</si>
  <si>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</si>
  <si>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</si>
  <si>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</si>
  <si>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</si>
  <si>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</si>
  <si>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</si>
  <si>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</si>
  <si>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</si>
  <si>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</si>
  <si>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</si>
  <si>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</si>
  <si>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</si>
  <si>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</si>
  <si>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</si>
  <si>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</si>
  <si>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</si>
  <si>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</si>
  <si>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</si>
  <si>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</si>
  <si>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</si>
  <si>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</si>
  <si>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</si>
  <si>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</si>
  <si>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</si>
  <si>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</si>
  <si>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</si>
  <si>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</si>
  <si>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</si>
  <si>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</si>
  <si>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</si>
  <si>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</si>
  <si>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</si>
  <si>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</si>
  <si>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</si>
  <si>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</si>
  <si>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</si>
  <si>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</si>
  <si>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</si>
  <si>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</si>
  <si>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</si>
  <si>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</si>
  <si>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</si>
  <si>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</si>
  <si>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</si>
  <si>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</si>
  <si>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</si>
  <si>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</si>
  <si>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</si>
  <si>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</si>
  <si>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</si>
  <si>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</si>
  <si>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</si>
  <si>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</si>
  <si>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</si>
  <si>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</si>
  <si>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</si>
  <si>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</si>
  <si>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</si>
  <si>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</si>
  <si>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</si>
  <si>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</si>
  <si>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</si>
  <si>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</si>
  <si>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</si>
  <si>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</si>
  <si>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</si>
  <si>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</si>
  <si>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</si>
  <si>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</si>
  <si>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</si>
  <si>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</si>
  <si>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</si>
  <si>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</si>
  <si>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</si>
  <si>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</si>
  <si>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</si>
  <si>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</si>
  <si>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</si>
  <si>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</si>
  <si>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</si>
  <si>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</si>
  <si>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</si>
  <si>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</si>
  <si>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</si>
  <si>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</si>
  <si>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</si>
  <si>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</si>
  <si>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</si>
  <si>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</si>
  <si>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</si>
  <si>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</si>
  <si>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</si>
  <si>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</si>
  <si>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</si>
  <si>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</si>
  <si>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</si>
  <si>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</si>
  <si>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</si>
  <si>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</si>
  <si>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</si>
  <si>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</si>
  <si>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</si>
  <si>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</si>
  <si>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</si>
  <si>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</si>
  <si>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</si>
  <si>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</si>
  <si>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</si>
  <si>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</si>
  <si>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</si>
  <si>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</si>
  <si>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</si>
  <si>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</si>
  <si>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</si>
  <si>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</si>
  <si>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</si>
  <si>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</si>
  <si>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</si>
  <si>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</si>
  <si>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</si>
  <si>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</si>
  <si>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</si>
  <si>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</si>
  <si>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</si>
  <si>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</si>
  <si>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</si>
  <si>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</si>
  <si>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</si>
  <si>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</si>
  <si>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</si>
  <si>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</si>
  <si>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</si>
  <si>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</si>
  <si>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</si>
  <si>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</si>
  <si>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</si>
  <si>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</si>
  <si>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</si>
  <si>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</si>
  <si>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</si>
  <si>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</si>
  <si>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</si>
  <si>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</si>
  <si>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</si>
  <si>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</si>
  <si>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</si>
  <si>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</si>
  <si>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</si>
  <si>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</si>
  <si>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</si>
  <si>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</si>
  <si>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</si>
  <si>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</si>
  <si>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</si>
  <si>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</si>
  <si>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</si>
  <si>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</si>
  <si>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</si>
  <si>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</si>
  <si>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</si>
  <si>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</si>
  <si>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</si>
  <si>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</si>
  <si>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</si>
  <si>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</si>
  <si>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</si>
  <si>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</si>
  <si>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</si>
  <si>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</si>
  <si>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</si>
  <si>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</si>
  <si>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</si>
  <si>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</si>
  <si>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</si>
  <si>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</si>
  <si>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</si>
  <si>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</si>
  <si>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</si>
  <si>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</si>
  <si>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</si>
  <si>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</si>
  <si>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</si>
  <si>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</si>
  <si>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</si>
  <si>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</si>
  <si>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</si>
  <si>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</si>
  <si>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</si>
  <si>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</si>
  <si>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</si>
  <si>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</si>
  <si>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</si>
  <si>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</si>
  <si>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</si>
  <si>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</si>
  <si>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</si>
  <si>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</si>
  <si>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</si>
  <si>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</si>
  <si>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</si>
  <si>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</si>
  <si>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</si>
  <si>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</si>
  <si>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</si>
  <si>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</si>
  <si>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</si>
  <si>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</si>
  <si>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</si>
  <si>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</si>
  <si>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</si>
  <si>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</si>
  <si>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</si>
  <si>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</si>
  <si>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</si>
  <si>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</si>
  <si>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</si>
  <si>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</si>
  <si>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</si>
  <si>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</si>
  <si>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</si>
  <si>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</si>
  <si>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</si>
  <si>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</si>
  <si>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</si>
  <si>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</si>
  <si>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</si>
  <si>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</si>
  <si>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</si>
  <si>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</si>
  <si>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</si>
  <si>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</si>
  <si>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</si>
  <si>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</si>
  <si>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</si>
  <si>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</si>
  <si>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</si>
  <si>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</si>
  <si>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</si>
  <si>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</si>
  <si>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</si>
  <si>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</si>
  <si>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</si>
  <si>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</si>
  <si>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</si>
  <si>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</si>
  <si>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</si>
  <si>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</si>
  <si>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</si>
  <si>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</si>
  <si>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</si>
  <si>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</si>
  <si>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</si>
  <si>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</si>
  <si>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</si>
  <si>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</si>
  <si>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</si>
  <si>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</si>
  <si>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</si>
  <si>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</si>
  <si>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</si>
  <si>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</si>
  <si>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</si>
  <si>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</si>
  <si>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</si>
  <si>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</si>
  <si>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</si>
  <si>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</si>
  <si>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</si>
  <si>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</si>
  <si>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</si>
  <si>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</si>
  <si>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</si>
  <si>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</si>
  <si>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</si>
  <si>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</si>
  <si>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</si>
  <si>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</si>
  <si>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</si>
  <si>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</si>
  <si>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</si>
  <si>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</si>
  <si>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</si>
  <si>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</si>
  <si>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</si>
  <si>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</si>
  <si>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</si>
  <si>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</si>
  <si>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</si>
  <si>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</si>
  <si>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</si>
  <si>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</si>
  <si>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</si>
  <si>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</si>
  <si>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</si>
  <si>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</si>
  <si>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</si>
  <si>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</si>
  <si>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</si>
  <si>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</si>
  <si>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</si>
  <si>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</si>
  <si>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</si>
  <si>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</si>
  <si>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</si>
  <si>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</si>
  <si>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</si>
  <si>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</si>
  <si>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</si>
  <si>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</si>
  <si>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</si>
  <si>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</si>
  <si>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</si>
  <si>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</si>
  <si>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</si>
  <si>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</si>
  <si>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</si>
  <si>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</si>
  <si>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</si>
  <si>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</si>
  <si>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</si>
  <si>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</si>
  <si>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</si>
  <si>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</si>
  <si>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</si>
  <si>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</si>
  <si>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</si>
  <si>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</si>
  <si>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</si>
  <si>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</si>
  <si>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</si>
  <si>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</si>
  <si>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</si>
  <si>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</si>
  <si>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</si>
  <si>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</si>
  <si>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</si>
  <si>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</si>
  <si>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</si>
  <si>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</si>
  <si>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</si>
  <si>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</si>
  <si>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</si>
  <si>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</si>
  <si>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</si>
  <si>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</si>
  <si>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</si>
  <si>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</si>
  <si>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</si>
  <si>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</si>
  <si>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</si>
  <si>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</si>
  <si>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</si>
  <si>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</si>
  <si>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</si>
  <si>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</si>
  <si>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</si>
  <si>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</si>
  <si>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</si>
  <si>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</si>
  <si>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</si>
  <si>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</si>
  <si>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</si>
  <si>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</si>
  <si>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</si>
  <si>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</si>
  <si>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</si>
  <si>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</si>
  <si>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</si>
  <si>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</si>
  <si>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</si>
  <si>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</si>
  <si>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</si>
  <si>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</si>
  <si>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</si>
  <si>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</si>
  <si>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</si>
  <si>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</si>
  <si>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</si>
  <si>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</si>
  <si>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</si>
  <si>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</si>
  <si>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</si>
  <si>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</si>
  <si>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</si>
  <si>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</si>
  <si>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</si>
  <si>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</si>
  <si>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</si>
  <si>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</si>
  <si>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</si>
  <si>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</si>
  <si>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</si>
  <si>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</si>
  <si>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</si>
  <si>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</si>
  <si>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</si>
  <si>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</si>
  <si>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</si>
  <si>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</si>
  <si>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</si>
  <si>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</si>
  <si>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</si>
  <si>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</si>
  <si>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</si>
  <si>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</si>
  <si>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</si>
  <si>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</si>
  <si>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</si>
  <si>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</si>
  <si>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</si>
  <si>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</si>
  <si>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</si>
  <si>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</si>
  <si>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</si>
  <si>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</si>
  <si>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</si>
  <si>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</si>
  <si>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</si>
  <si>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</si>
  <si>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</si>
  <si>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</si>
  <si>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</si>
  <si>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</si>
  <si>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</si>
  <si>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</si>
  <si>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</si>
  <si>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</si>
  <si>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</si>
  <si>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</si>
  <si>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</si>
  <si>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</si>
  <si>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</si>
  <si>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</si>
  <si>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</si>
  <si>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</si>
  <si>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</si>
  <si>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</si>
  <si>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</si>
  <si>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</si>
  <si>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</si>
  <si>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</si>
  <si>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</si>
  <si>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</si>
  <si>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</si>
  <si>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</si>
  <si>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</si>
  <si>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</si>
  <si>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</si>
  <si>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</si>
  <si>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</si>
  <si>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</si>
  <si>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</si>
  <si>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</si>
  <si>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</si>
  <si>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</si>
  <si>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</si>
  <si>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</si>
  <si>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</si>
  <si>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</si>
  <si>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</si>
  <si>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</si>
  <si>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</si>
  <si>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</si>
  <si>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</si>
  <si>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</si>
  <si>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</si>
  <si>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</si>
  <si>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</si>
  <si>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</si>
  <si>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</si>
  <si>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</si>
  <si>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</si>
  <si>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</si>
  <si>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</si>
  <si>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</si>
  <si>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</si>
  <si>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</si>
  <si>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</si>
  <si>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</si>
  <si>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</si>
  <si>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</si>
  <si>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</si>
  <si>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</si>
  <si>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</si>
  <si>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</si>
  <si>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</si>
  <si>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</si>
  <si>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</si>
  <si>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</si>
  <si>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</si>
  <si>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</si>
  <si>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</si>
  <si>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</si>
  <si>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</si>
  <si>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</si>
  <si>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</si>
  <si>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</si>
  <si>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</si>
  <si>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</si>
  <si>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</si>
  <si>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</si>
  <si>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</si>
  <si>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</si>
  <si>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</si>
  <si>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</si>
  <si>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</si>
  <si>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</si>
  <si>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</si>
  <si>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</si>
  <si>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</si>
  <si>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</si>
  <si>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</si>
  <si>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</si>
  <si>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</si>
  <si>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</si>
  <si>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</si>
  <si>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</si>
  <si>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</si>
  <si>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</si>
  <si>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</si>
  <si>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</si>
  <si>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</si>
  <si>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</si>
  <si>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</si>
  <si>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</si>
  <si>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</si>
  <si>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</si>
  <si>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</si>
  <si>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</si>
  <si>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</si>
  <si>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</si>
  <si>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</si>
  <si>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</si>
  <si>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</si>
  <si>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</si>
  <si>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</si>
  <si>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</si>
  <si>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</si>
  <si>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</si>
  <si>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</si>
  <si>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</si>
  <si>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</si>
  <si>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</si>
  <si>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</si>
  <si>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</si>
  <si>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</si>
  <si>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</si>
  <si>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</si>
  <si>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</si>
  <si>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</si>
  <si>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</si>
  <si>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</si>
  <si>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</si>
  <si>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</si>
  <si>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</si>
  <si>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</si>
  <si>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</si>
  <si>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</si>
  <si>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</si>
  <si>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</si>
  <si>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</si>
  <si>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</si>
  <si>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</si>
  <si>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</si>
  <si>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</si>
  <si>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</si>
  <si>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</si>
  <si>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</si>
  <si>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</si>
  <si>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</si>
  <si>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</si>
  <si>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</si>
  <si>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</si>
  <si>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</si>
  <si>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</si>
  <si>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</si>
  <si>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</si>
  <si>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</si>
  <si>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</si>
  <si>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</si>
  <si>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</si>
  <si>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</si>
  <si>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</si>
  <si>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</si>
  <si>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</si>
  <si>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</si>
  <si>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</si>
  <si>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</si>
  <si>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</si>
  <si>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</si>
  <si>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</si>
  <si>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</si>
  <si>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</si>
  <si>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</si>
  <si>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</si>
  <si>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</si>
  <si>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</si>
  <si>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</si>
  <si>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</si>
  <si>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</si>
  <si>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</si>
  <si>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</si>
  <si>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</si>
  <si>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</si>
  <si>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</si>
  <si>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</si>
  <si>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</si>
  <si>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</si>
  <si>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</si>
  <si>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</si>
  <si>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</si>
  <si>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</si>
  <si>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</si>
  <si>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</si>
  <si>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</si>
  <si>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</si>
  <si>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</si>
  <si>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</si>
  <si>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</si>
  <si>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</si>
  <si>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</si>
  <si>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</si>
  <si>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</si>
  <si>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</si>
  <si>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</si>
  <si>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</si>
  <si>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</si>
  <si>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</si>
  <si>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</si>
  <si>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</si>
  <si>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</si>
  <si>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</si>
  <si>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</si>
  <si>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</si>
  <si>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</si>
  <si>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</si>
  <si>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</si>
  <si>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</si>
  <si>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</si>
  <si>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</si>
  <si>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</si>
  <si>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</si>
  <si>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</si>
  <si>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</si>
  <si>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</si>
  <si>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</si>
  <si>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</si>
  <si>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</si>
  <si>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</si>
  <si>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</si>
  <si>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</si>
  <si>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</si>
  <si>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</si>
  <si>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</si>
  <si>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</si>
  <si>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</si>
  <si>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</si>
  <si>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</si>
  <si>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</si>
  <si>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</si>
  <si>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</si>
  <si>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</si>
  <si>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</si>
  <si>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</si>
  <si>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</si>
  <si>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</si>
  <si>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</si>
  <si>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</si>
  <si>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</si>
  <si>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</si>
  <si>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</si>
  <si>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</si>
  <si>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</si>
  <si>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</si>
  <si>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</si>
  <si>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</si>
  <si>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</si>
  <si>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</si>
  <si>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</si>
  <si>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</si>
  <si>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</si>
  <si>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</si>
  <si>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</si>
  <si>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</si>
  <si>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</si>
  <si>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</si>
  <si>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</si>
  <si>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</si>
  <si>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</si>
  <si>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</si>
  <si>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</si>
  <si>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</si>
  <si>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</si>
  <si>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</si>
  <si>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</si>
  <si>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</si>
  <si>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</si>
  <si>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</si>
  <si>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</si>
  <si>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</si>
  <si>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</si>
  <si>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</si>
  <si>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</si>
  <si>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</si>
  <si>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</si>
  <si>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</si>
  <si>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</si>
  <si>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</si>
  <si>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</si>
  <si>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</si>
  <si>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</si>
  <si>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</si>
  <si>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</si>
  <si>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</si>
  <si>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</si>
  <si>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</si>
  <si>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</si>
  <si>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</si>
  <si>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</si>
  <si>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</si>
  <si>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</si>
  <si>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</si>
  <si>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</si>
  <si>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</si>
  <si>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</si>
  <si>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</si>
  <si>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</si>
  <si>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</si>
  <si>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</si>
  <si>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</si>
  <si>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</si>
  <si>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</si>
  <si>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</si>
  <si>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</si>
  <si>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</si>
  <si>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</si>
  <si>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</si>
  <si>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</si>
  <si>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</si>
  <si>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</si>
  <si>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</si>
  <si>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</si>
  <si>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</si>
  <si>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</si>
  <si>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</si>
  <si>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</si>
  <si>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</si>
  <si>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</si>
  <si>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</si>
  <si>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</si>
  <si>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</si>
  <si>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</si>
  <si>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</si>
  <si>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</si>
  <si>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</si>
  <si>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</si>
  <si>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</si>
  <si>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</si>
  <si>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</si>
  <si>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</si>
  <si>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</si>
  <si>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</si>
  <si>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</si>
  <si>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</si>
  <si>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</si>
  <si>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</si>
  <si>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</si>
  <si>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</si>
  <si>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</si>
  <si>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</si>
  <si>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</si>
  <si>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</si>
  <si>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</si>
  <si>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</si>
  <si>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</si>
  <si>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</si>
  <si>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</si>
  <si>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</si>
  <si>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</si>
  <si>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</si>
  <si>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</si>
  <si>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</si>
  <si>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</si>
  <si>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</si>
  <si>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</si>
  <si>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</si>
  <si>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</si>
  <si>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</si>
  <si>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</si>
  <si>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</si>
  <si>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</si>
  <si>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</si>
  <si>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</si>
  <si>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</si>
  <si>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</si>
  <si>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</si>
  <si>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</si>
  <si>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</si>
  <si>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</si>
  <si>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</si>
  <si>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</si>
  <si>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</si>
  <si>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</si>
  <si>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</si>
  <si>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</si>
  <si>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</si>
  <si>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</si>
  <si>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</si>
  <si>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</si>
  <si>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</si>
  <si>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</si>
  <si>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</si>
  <si>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</si>
  <si>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</si>
  <si>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</si>
  <si>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</si>
  <si>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</si>
  <si>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</si>
  <si>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</si>
  <si>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</si>
  <si>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</si>
  <si>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</si>
  <si>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</si>
  <si>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</si>
  <si>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</si>
  <si>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</si>
  <si>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</si>
  <si>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</si>
  <si>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</si>
  <si>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</si>
  <si>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</si>
  <si>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</si>
  <si>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</si>
  <si>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</si>
  <si>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</si>
  <si>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</si>
  <si>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</si>
  <si>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</si>
  <si>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</si>
  <si>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</si>
  <si>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</si>
  <si>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</si>
  <si>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</si>
  <si>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</si>
  <si>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</si>
  <si>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</si>
  <si>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</si>
  <si>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</si>
  <si>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</si>
  <si>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</si>
  <si>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</si>
  <si>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</si>
  <si>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</si>
  <si>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</si>
  <si>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</si>
  <si>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</si>
  <si>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</si>
  <si>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</si>
  <si>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</si>
  <si>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</si>
  <si>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</si>
  <si>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</si>
  <si>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</si>
  <si>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</si>
  <si>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</si>
  <si>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</si>
  <si>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</si>
  <si>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</si>
  <si>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</si>
  <si>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</si>
  <si>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</si>
  <si>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</si>
  <si>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</si>
  <si>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</si>
  <si>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</si>
  <si>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</si>
  <si>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</si>
  <si>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</si>
  <si>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</si>
  <si>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</si>
  <si>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</si>
  <si>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</si>
  <si>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</si>
  <si>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</si>
  <si>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</si>
  <si>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</si>
  <si>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</si>
  <si>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</si>
  <si>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</si>
  <si>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</si>
  <si>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</si>
  <si>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</si>
  <si>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</si>
  <si>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</si>
  <si>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</si>
  <si>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</si>
  <si>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</si>
  <si>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</si>
  <si>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</si>
  <si>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</si>
  <si>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</si>
  <si>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</si>
  <si>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</si>
  <si>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</si>
  <si>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</si>
  <si>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</si>
  <si>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</si>
  <si>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</si>
  <si>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</si>
  <si>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</si>
  <si>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</si>
  <si>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</si>
  <si>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</si>
  <si>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</si>
  <si>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</si>
  <si>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</si>
  <si>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</si>
  <si>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</si>
  <si>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</si>
  <si>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</si>
  <si>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</si>
  <si>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</si>
  <si>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</si>
  <si>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</si>
  <si>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</si>
  <si>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</si>
  <si>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</si>
  <si>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</si>
  <si>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</si>
  <si>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</si>
  <si>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</si>
  <si>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</si>
  <si>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</si>
  <si>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</si>
  <si>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</si>
  <si>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</si>
  <si>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</si>
  <si>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</si>
  <si>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</si>
  <si>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</si>
  <si>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</si>
  <si>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</si>
  <si>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</si>
  <si>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</si>
  <si>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</si>
  <si>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</si>
  <si>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</si>
  <si>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</si>
  <si>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</si>
  <si>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</si>
  <si>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</si>
  <si>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</si>
  <si>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</si>
  <si>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</si>
  <si>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</si>
  <si>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</si>
  <si>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</si>
  <si>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</si>
  <si>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</si>
  <si>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</si>
  <si>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</si>
  <si>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</si>
  <si>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</si>
  <si>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</si>
  <si>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</si>
  <si>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</si>
  <si>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</si>
  <si>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</si>
  <si>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</si>
  <si>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</si>
  <si>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</si>
  <si>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</si>
  <si>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</si>
  <si>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</si>
  <si>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</si>
  <si>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</si>
  <si>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</si>
  <si>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</si>
  <si>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</si>
  <si>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</si>
  <si>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</si>
  <si>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</si>
  <si>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</si>
  <si>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</si>
  <si>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</si>
  <si>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</si>
  <si>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</si>
  <si>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</si>
  <si>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</si>
  <si>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</si>
  <si>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</si>
  <si>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</si>
  <si>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</si>
  <si>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</si>
  <si>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</si>
  <si>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</si>
  <si>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</si>
  <si>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</si>
  <si>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</si>
  <si>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</si>
  <si>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</si>
  <si>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</si>
  <si>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</si>
  <si>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</si>
  <si>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</si>
  <si>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</si>
  <si>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</si>
  <si>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</si>
  <si>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</si>
  <si>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</si>
  <si>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</si>
  <si>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</si>
  <si>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</si>
  <si>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</si>
  <si>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</si>
  <si>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</si>
  <si>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</si>
  <si>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</si>
  <si>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</si>
  <si>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</si>
  <si>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</si>
  <si>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</si>
  <si>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</si>
  <si>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</si>
  <si>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</si>
  <si>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</si>
  <si>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</si>
  <si>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</si>
  <si>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</si>
  <si>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</si>
  <si>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</si>
  <si>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</si>
  <si>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</si>
  <si>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</si>
  <si>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</si>
  <si>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</si>
  <si>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</si>
  <si>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</si>
  <si>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</si>
  <si>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</si>
  <si>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</si>
  <si>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</si>
  <si>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</si>
  <si>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</si>
  <si>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</si>
  <si>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</si>
  <si>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</si>
  <si>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</si>
  <si>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</si>
  <si>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</si>
  <si>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</si>
  <si>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</si>
  <si>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</si>
  <si>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</si>
  <si>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</si>
  <si>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</si>
  <si>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</si>
  <si>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</si>
  <si>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</si>
  <si>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</si>
  <si>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</si>
  <si>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</si>
  <si>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</si>
  <si>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</si>
  <si>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</si>
  <si>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</si>
  <si>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</si>
  <si>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</si>
  <si>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</si>
  <si>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</si>
  <si>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</si>
  <si>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</si>
  <si>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</si>
  <si>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</si>
  <si>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</si>
  <si>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</si>
  <si>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</si>
  <si>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</si>
  <si>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</si>
  <si>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</si>
  <si>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</si>
  <si>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</si>
  <si>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</si>
  <si>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</si>
  <si>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</si>
  <si>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</si>
  <si>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</si>
  <si>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</si>
  <si>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</si>
  <si>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</si>
  <si>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</si>
  <si>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</si>
  <si>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</si>
  <si>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</si>
  <si>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</si>
  <si>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</si>
  <si>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</si>
  <si>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</si>
  <si>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</si>
  <si>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</si>
  <si>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</si>
  <si>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</si>
  <si>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</si>
  <si>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</si>
  <si>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</si>
  <si>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</si>
  <si>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</si>
  <si>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</si>
  <si>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</si>
  <si>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</si>
  <si>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</si>
  <si>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</si>
  <si>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</si>
  <si>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</si>
  <si>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</si>
  <si>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</si>
  <si>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</si>
  <si>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</si>
  <si>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</si>
  <si>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</si>
  <si>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</si>
  <si>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</si>
  <si>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</si>
  <si>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</si>
  <si>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</si>
  <si>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</si>
  <si>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</si>
  <si>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</si>
  <si>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</si>
  <si>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</si>
  <si>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</si>
  <si>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</si>
  <si>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</si>
  <si>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</si>
  <si>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</si>
  <si>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</si>
  <si>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</si>
  <si>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</si>
  <si>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</si>
  <si>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</si>
  <si>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</si>
  <si>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</si>
  <si>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</si>
  <si>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</si>
  <si>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</si>
  <si>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</si>
  <si>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</si>
  <si>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</si>
  <si>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</si>
  <si>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</si>
  <si>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</si>
  <si>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</si>
  <si>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</si>
  <si>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</si>
  <si>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</si>
  <si>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</si>
  <si>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</si>
  <si>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</si>
  <si>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</si>
  <si>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</si>
  <si>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</si>
  <si>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</si>
  <si>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</si>
  <si>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</si>
  <si>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</si>
  <si>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</si>
  <si>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</si>
  <si>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</si>
  <si>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</si>
  <si>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</si>
  <si>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</si>
  <si>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</si>
  <si>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</si>
  <si>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</si>
  <si>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</si>
  <si>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</si>
  <si>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</si>
  <si>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</si>
  <si>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</si>
  <si>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</si>
  <si>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</si>
  <si>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</si>
  <si>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</si>
  <si>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</si>
  <si>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</si>
  <si>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</si>
  <si>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</si>
  <si>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</si>
  <si>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</si>
  <si>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</si>
  <si>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</si>
  <si>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</si>
  <si>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</si>
  <si>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</si>
  <si>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</si>
  <si>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</si>
  <si>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</si>
  <si>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</si>
  <si>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</si>
  <si>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</si>
  <si>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</si>
  <si>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</si>
  <si>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</si>
  <si>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</si>
  <si>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</si>
  <si>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</si>
  <si>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</si>
  <si>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</si>
  <si>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</si>
  <si>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</si>
  <si>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</si>
  <si>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</si>
  <si>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</si>
  <si>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</si>
  <si>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</si>
  <si>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</si>
  <si>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</si>
  <si>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</si>
  <si>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</si>
  <si>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</si>
  <si>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</si>
  <si>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</si>
  <si>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</si>
  <si>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</si>
  <si>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</si>
  <si>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</si>
  <si>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</si>
  <si>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</si>
  <si>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</si>
  <si>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</si>
  <si>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</si>
  <si>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</si>
  <si>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</si>
  <si>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</si>
  <si>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</si>
  <si>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</si>
  <si>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</si>
  <si>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</si>
  <si>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</si>
  <si>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</si>
  <si>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</si>
  <si>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</si>
  <si>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</si>
  <si>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</si>
  <si>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</si>
  <si>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</si>
  <si>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</si>
  <si>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</si>
  <si>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</si>
  <si>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</si>
  <si>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</si>
  <si>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</si>
  <si>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</si>
  <si>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</si>
  <si>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</si>
  <si>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</si>
  <si>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</si>
  <si>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</si>
  <si>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</si>
  <si>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</si>
  <si>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</si>
  <si>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</si>
  <si>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</si>
  <si>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</si>
  <si>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</si>
  <si>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</si>
  <si>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</si>
  <si>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</si>
  <si>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</si>
  <si>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</si>
  <si>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</si>
  <si>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</si>
  <si>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</si>
  <si>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</si>
  <si>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</si>
  <si>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</si>
  <si>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</si>
  <si>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</si>
  <si>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</si>
  <si>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</si>
  <si>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</si>
  <si>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</si>
  <si>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</si>
  <si>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</si>
  <si>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</si>
  <si>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</si>
  <si>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</si>
  <si>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</si>
  <si>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</si>
  <si>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</si>
  <si>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</si>
  <si>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</si>
  <si>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</si>
  <si>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</si>
  <si>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</si>
  <si>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</si>
  <si>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</si>
  <si>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</si>
  <si>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</si>
  <si>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</si>
  <si>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</si>
  <si>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</si>
  <si>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</si>
  <si>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</si>
  <si>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</si>
  <si>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</si>
  <si>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</si>
  <si>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</si>
  <si>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</si>
  <si>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</si>
  <si>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</si>
  <si>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</si>
  <si>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</si>
  <si>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</si>
  <si>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</si>
  <si>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</si>
  <si>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</si>
  <si>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</si>
  <si>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</si>
  <si>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</si>
  <si>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</si>
  <si>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</si>
  <si>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</si>
  <si>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</si>
  <si>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</si>
  <si>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</si>
  <si>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</si>
  <si>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</si>
  <si>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</si>
  <si>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</si>
  <si>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</si>
  <si>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</si>
  <si>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</si>
  <si>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</si>
  <si>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</si>
  <si>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</si>
  <si>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</si>
  <si>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</si>
  <si>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</si>
  <si>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</si>
  <si>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</si>
  <si>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</si>
  <si>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</si>
  <si>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</si>
  <si>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</si>
  <si>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</si>
  <si>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</si>
  <si>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</si>
  <si>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</si>
  <si>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</si>
  <si>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</si>
  <si>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</si>
  <si>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</si>
  <si>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</si>
  <si>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</si>
  <si>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</si>
  <si>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</si>
  <si>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</si>
  <si>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</si>
  <si>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</si>
  <si>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</si>
  <si>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</si>
  <si>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</si>
  <si>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</si>
  <si>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</si>
  <si>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</si>
  <si>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</si>
  <si>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</si>
  <si>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</si>
  <si>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</si>
  <si>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</si>
  <si>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</si>
  <si>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</si>
  <si>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</si>
  <si>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</si>
  <si>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</si>
  <si>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</si>
  <si>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</si>
  <si>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</si>
  <si>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</si>
  <si>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</si>
  <si>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</si>
  <si>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</si>
  <si>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</si>
  <si>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</si>
  <si>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</si>
  <si>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</si>
  <si>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</si>
  <si>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</si>
  <si>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</si>
  <si>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</si>
  <si>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</si>
  <si>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</si>
  <si>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</si>
  <si>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</si>
  <si>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</si>
  <si>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</si>
  <si>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</si>
  <si>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</si>
  <si>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</si>
  <si>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</si>
  <si>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</si>
  <si>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</si>
  <si>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</si>
  <si>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</si>
  <si>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</si>
  <si>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</si>
  <si>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</si>
  <si>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</si>
  <si>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</si>
  <si>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</si>
  <si>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</si>
  <si>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</si>
  <si>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</si>
  <si>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</si>
  <si>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</si>
  <si>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</si>
  <si>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</si>
  <si>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</si>
  <si>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</si>
  <si>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</si>
  <si>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</si>
  <si>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</si>
  <si>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</si>
  <si>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</si>
  <si>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</si>
  <si>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</si>
  <si>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</si>
  <si>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</si>
  <si>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</si>
  <si>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</si>
  <si>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</si>
  <si>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</si>
  <si>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</si>
  <si>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</si>
  <si>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</si>
  <si>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</si>
  <si>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</si>
  <si>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</si>
  <si>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</si>
  <si>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</si>
  <si>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</si>
  <si>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</si>
  <si>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</si>
  <si>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</si>
  <si>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</si>
  <si>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</si>
  <si>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</si>
  <si>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</si>
  <si>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</si>
  <si>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</si>
  <si>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</si>
  <si>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</si>
  <si>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</si>
  <si>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</si>
  <si>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</si>
  <si>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</si>
  <si>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</si>
  <si>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</si>
  <si>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</si>
  <si>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</si>
  <si>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</si>
  <si>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</si>
  <si>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</si>
  <si>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</si>
  <si>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</si>
  <si>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</si>
  <si>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</si>
  <si>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</si>
  <si>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</si>
  <si>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</si>
  <si>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</si>
  <si>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</si>
  <si>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</si>
  <si>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</si>
  <si>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</si>
  <si>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</si>
  <si>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</si>
  <si>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</si>
  <si>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</si>
  <si>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</si>
  <si>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</si>
  <si>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</si>
  <si>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</si>
  <si>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</si>
  <si>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</si>
  <si>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</si>
  <si>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</si>
  <si>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</si>
  <si>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</si>
  <si>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</si>
  <si>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</si>
  <si>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</si>
  <si>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</si>
  <si>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</si>
  <si>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</si>
  <si>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</si>
  <si>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</si>
  <si>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</si>
  <si>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</si>
  <si>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</si>
  <si>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</si>
  <si>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</si>
  <si>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</si>
  <si>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</si>
  <si>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</si>
  <si>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</si>
  <si>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</si>
  <si>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</si>
  <si>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</si>
  <si>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</si>
  <si>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</si>
  <si>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</si>
  <si>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</si>
  <si>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</si>
  <si>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</si>
  <si>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</si>
  <si>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</si>
  <si>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</si>
  <si>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</si>
  <si>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</si>
  <si>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</si>
  <si>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</si>
  <si>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</si>
  <si>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</si>
  <si>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</si>
  <si>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</si>
  <si>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</si>
  <si>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</si>
  <si>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</si>
  <si>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</si>
  <si>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</si>
  <si>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</si>
  <si>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</si>
  <si>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</si>
  <si>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</si>
  <si>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</si>
  <si>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</si>
  <si>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</si>
  <si>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</si>
  <si>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</si>
  <si>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</si>
  <si>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</si>
  <si>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</si>
  <si>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</si>
  <si>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</si>
  <si>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</si>
  <si>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</si>
  <si>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</si>
  <si>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</si>
  <si>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</si>
  <si>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</si>
  <si>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</si>
  <si>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</si>
  <si>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</si>
  <si>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</si>
  <si>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</si>
  <si>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</si>
  <si>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</si>
  <si>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</si>
  <si>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</si>
  <si>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</si>
  <si>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</si>
  <si>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</si>
  <si>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</si>
  <si>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</si>
  <si>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</si>
  <si>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</si>
  <si>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</si>
  <si>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</si>
  <si>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</si>
  <si>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</si>
  <si>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</si>
  <si>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</si>
  <si>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</si>
  <si>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</si>
  <si>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</si>
  <si>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</si>
  <si>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</si>
  <si>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</si>
  <si>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</si>
  <si>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</si>
  <si>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</si>
  <si>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</si>
  <si>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</si>
  <si>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</si>
  <si>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</si>
  <si>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</si>
  <si>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</si>
  <si>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</si>
  <si>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</si>
  <si>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</si>
  <si>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</si>
  <si>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</si>
  <si>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</si>
  <si>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</si>
  <si>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</si>
  <si>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</si>
  <si>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</si>
  <si>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</si>
  <si>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</si>
  <si>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</si>
  <si>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</si>
  <si>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</si>
  <si>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</si>
  <si>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</si>
  <si>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</si>
  <si>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</si>
  <si>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</si>
  <si>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</si>
  <si>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</si>
  <si>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</si>
  <si>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</si>
  <si>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</si>
  <si>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</si>
  <si>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</si>
  <si>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</si>
  <si>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</si>
  <si>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</si>
  <si>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</si>
  <si>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</si>
  <si>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</si>
  <si>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</si>
  <si>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</si>
  <si>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</si>
  <si>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</si>
  <si>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</si>
  <si>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</si>
  <si>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</si>
  <si>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</si>
  <si>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</si>
  <si>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</si>
  <si>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</si>
  <si>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</si>
  <si>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</si>
  <si>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</si>
  <si>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</si>
  <si>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</si>
  <si>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</si>
  <si>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</si>
  <si>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</si>
  <si>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</si>
  <si>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</si>
  <si>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</si>
  <si>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</si>
  <si>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</si>
  <si>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</si>
  <si>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</si>
  <si>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</si>
  <si>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</si>
  <si>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</si>
  <si>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</si>
  <si>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</si>
  <si>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</si>
  <si>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</si>
  <si>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</si>
  <si>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</si>
  <si>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</si>
  <si>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</si>
  <si>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</si>
  <si>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</si>
  <si>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</si>
  <si>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</si>
  <si>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</si>
  <si>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</si>
  <si>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</si>
  <si>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</si>
  <si>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</si>
  <si>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</si>
  <si>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</si>
  <si>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</si>
  <si>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</si>
  <si>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</si>
  <si>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</si>
  <si>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</si>
  <si>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</si>
  <si>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</si>
  <si>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</si>
  <si>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</si>
  <si>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</si>
  <si>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</si>
  <si>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</si>
  <si>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</si>
  <si>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</si>
  <si>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</si>
  <si>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</si>
  <si>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</si>
  <si>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</si>
  <si>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</si>
  <si>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</si>
  <si>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</si>
  <si>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</si>
  <si>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</si>
  <si>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</si>
  <si>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</si>
  <si>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</si>
  <si>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</si>
  <si>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</si>
  <si>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</si>
  <si>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</si>
  <si>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</si>
  <si>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</si>
  <si>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</si>
  <si>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</si>
  <si>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</si>
  <si>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</si>
  <si>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</si>
  <si>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</si>
  <si>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</si>
  <si>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</si>
  <si>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</si>
  <si>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</si>
  <si>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</si>
  <si>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</si>
  <si>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</si>
  <si>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</si>
  <si>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</si>
  <si>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</si>
  <si>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</si>
  <si>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</si>
  <si>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</si>
  <si>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</si>
  <si>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</si>
  <si>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</si>
  <si>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</si>
  <si>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</si>
  <si>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</si>
  <si>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</si>
  <si>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</si>
  <si>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</si>
  <si>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</si>
  <si>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</si>
  <si>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</si>
  <si>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</si>
  <si>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</si>
  <si>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</si>
  <si>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</si>
  <si>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</si>
  <si>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</si>
  <si>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</si>
  <si>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</si>
  <si>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</si>
  <si>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</si>
  <si>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</si>
  <si>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</si>
  <si>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</si>
  <si>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</si>
  <si>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</si>
  <si>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</si>
  <si>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</si>
  <si>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</si>
  <si>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</si>
  <si>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</si>
  <si>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</si>
  <si>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</si>
  <si>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</si>
  <si>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</si>
  <si>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</si>
  <si>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</si>
  <si>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</si>
  <si>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</si>
  <si>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</si>
  <si>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</si>
  <si>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</si>
  <si>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</si>
  <si>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</si>
  <si>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</si>
  <si>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</si>
  <si>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</si>
  <si>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</si>
  <si>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</si>
  <si>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</si>
  <si>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</si>
  <si>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</si>
  <si>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</si>
  <si>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</si>
  <si>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</si>
  <si>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</si>
  <si>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</si>
  <si>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</si>
  <si>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</si>
  <si>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</si>
  <si>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</si>
  <si>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</si>
  <si>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</si>
  <si>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</si>
  <si>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</si>
  <si>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</si>
  <si>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</si>
  <si>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</si>
  <si>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</si>
  <si>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</si>
  <si>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</si>
  <si>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</si>
  <si>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</si>
  <si>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</si>
  <si>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</si>
  <si>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</si>
  <si>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</si>
  <si>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</si>
  <si>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</si>
  <si>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</si>
  <si>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</si>
  <si>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</si>
  <si>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</si>
  <si>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</si>
  <si>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</si>
  <si>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</si>
  <si>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</si>
  <si>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</si>
  <si>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</si>
  <si>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</si>
  <si>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</si>
  <si>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</si>
  <si>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</si>
  <si>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</si>
  <si>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</si>
  <si>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</si>
  <si>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</si>
  <si>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</si>
  <si>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</si>
  <si>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</si>
  <si>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</si>
  <si>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</si>
  <si>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</si>
  <si>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</si>
  <si>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</si>
  <si>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</si>
  <si>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</si>
  <si>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</si>
  <si>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</si>
  <si>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</si>
  <si>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</si>
  <si>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</si>
  <si>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</si>
  <si>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</si>
  <si>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</si>
  <si>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</si>
  <si>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</si>
  <si>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</si>
  <si>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</si>
  <si>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</si>
  <si>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</si>
  <si>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</si>
  <si>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</si>
  <si>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</si>
  <si>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</si>
  <si>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</si>
  <si>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</si>
  <si>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</si>
  <si>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</si>
  <si>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</si>
  <si>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</si>
  <si>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</si>
  <si>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</si>
  <si>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</si>
  <si>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</si>
  <si>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</si>
  <si>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</si>
  <si>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</si>
  <si>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</si>
  <si>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</si>
  <si>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</si>
  <si>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</si>
  <si>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</si>
  <si>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</si>
  <si>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</si>
  <si>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</si>
  <si>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</si>
  <si>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</si>
  <si>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</si>
  <si>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</si>
  <si>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</si>
  <si>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</si>
  <si>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</si>
  <si>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</si>
  <si>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</si>
  <si>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</si>
  <si>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</si>
  <si>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</si>
  <si>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</si>
  <si>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</si>
  <si>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</si>
  <si>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</si>
  <si>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</si>
  <si>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</si>
  <si>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</si>
  <si>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</si>
  <si>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</si>
  <si>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</si>
  <si>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</si>
  <si>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</si>
  <si>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</si>
  <si>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</si>
  <si>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</si>
  <si>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</si>
  <si>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</si>
  <si>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</si>
  <si>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</si>
  <si>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</si>
  <si>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</si>
  <si>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</si>
  <si>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</si>
  <si>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</si>
  <si>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</si>
  <si>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</si>
  <si>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</si>
  <si>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</si>
  <si>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</si>
  <si>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</si>
  <si>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</si>
  <si>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</si>
  <si>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</si>
  <si>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</si>
  <si>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</si>
  <si>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</si>
  <si>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</si>
  <si>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</si>
  <si>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</si>
  <si>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</si>
  <si>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</si>
  <si>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</si>
  <si>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</si>
  <si>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</si>
  <si>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</si>
  <si>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</si>
  <si>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</si>
  <si>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</si>
  <si>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</si>
  <si>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</si>
  <si>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</si>
  <si>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</si>
  <si>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</si>
  <si>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</si>
  <si>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</si>
  <si>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</si>
  <si>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</si>
  <si>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</si>
  <si>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</si>
  <si>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</si>
  <si>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</si>
  <si>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</si>
  <si>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</si>
  <si>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</si>
  <si>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</si>
  <si>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</si>
  <si>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</si>
  <si>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</si>
  <si>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</si>
  <si>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</si>
  <si>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</si>
  <si>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</si>
  <si>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</si>
  <si>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</si>
  <si>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</si>
  <si>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</si>
  <si>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</si>
  <si>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</si>
  <si>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</si>
  <si>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</si>
  <si>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</si>
  <si>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</si>
  <si>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</si>
  <si>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</si>
  <si>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</si>
  <si>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</si>
  <si>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</si>
  <si>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</si>
  <si>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</si>
  <si>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</si>
  <si>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</si>
  <si>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</si>
  <si>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</si>
  <si>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</si>
  <si>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</si>
  <si>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</si>
  <si>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</si>
  <si>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</si>
  <si>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</si>
  <si>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</si>
  <si>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</si>
  <si>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</si>
  <si>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</si>
  <si>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</si>
  <si>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</si>
  <si>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</si>
  <si>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</si>
  <si>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</si>
  <si>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</si>
  <si>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</si>
  <si>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</si>
  <si>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</si>
  <si>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</si>
  <si>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</si>
  <si>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</si>
  <si>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</si>
  <si>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</si>
  <si>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</si>
  <si>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</si>
  <si>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</si>
  <si>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</si>
  <si>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</si>
  <si>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</si>
  <si>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</si>
  <si>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</si>
  <si>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</si>
  <si>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</si>
  <si>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</si>
  <si>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</si>
  <si>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</si>
  <si>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</si>
  <si>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</si>
  <si>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</si>
  <si>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</si>
  <si>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</si>
  <si>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</si>
  <si>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</si>
  <si>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</si>
  <si>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</si>
  <si>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</si>
  <si>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</si>
  <si>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</si>
  <si>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</si>
  <si>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</si>
  <si>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</si>
  <si>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</si>
  <si>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</si>
  <si>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</si>
  <si>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</si>
  <si>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</si>
  <si>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</si>
  <si>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</si>
  <si>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</si>
  <si>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</si>
  <si>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</si>
  <si>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</si>
  <si>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</si>
  <si>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</si>
  <si>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</si>
  <si>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</si>
  <si>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</si>
  <si>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</si>
  <si>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</si>
  <si>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</si>
  <si>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</si>
  <si>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</si>
  <si>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</si>
  <si>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</si>
  <si>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</si>
  <si>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</si>
  <si>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</si>
  <si>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</si>
  <si>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</si>
  <si>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</si>
  <si>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</si>
  <si>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</si>
  <si>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</si>
  <si>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</si>
  <si>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</si>
  <si>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</si>
  <si>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</si>
  <si>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</si>
  <si>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</si>
  <si>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</si>
  <si>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</si>
  <si>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</si>
  <si>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</si>
  <si>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</si>
  <si>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</si>
  <si>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</si>
  <si>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</si>
  <si>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</si>
  <si>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</si>
  <si>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</si>
  <si>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</si>
  <si>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</si>
  <si>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</si>
  <si>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</si>
  <si>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</si>
  <si>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</si>
  <si>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</si>
  <si>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</si>
  <si>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</si>
  <si>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</si>
  <si>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</si>
  <si>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</si>
  <si>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</si>
  <si>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</si>
  <si>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</si>
  <si>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</si>
  <si>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</si>
  <si>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</si>
  <si>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</si>
  <si>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</si>
  <si>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</si>
  <si>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</si>
  <si>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</si>
  <si>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</si>
  <si>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</si>
  <si>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</si>
  <si>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</si>
  <si>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</si>
  <si>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</si>
  <si>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</si>
  <si>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</si>
  <si>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</si>
  <si>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</si>
  <si>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</si>
  <si>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</si>
  <si>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</si>
  <si>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</si>
  <si>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</si>
  <si>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</si>
  <si>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</si>
  <si>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</si>
  <si>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</si>
  <si>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</si>
  <si>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</si>
  <si>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</si>
  <si>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</si>
  <si>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</si>
  <si>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</si>
  <si>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</si>
  <si>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</si>
  <si>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</si>
  <si>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</si>
  <si>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</si>
  <si>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</si>
  <si>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</si>
  <si>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</si>
  <si>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</si>
  <si>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</si>
  <si>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</si>
  <si>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</si>
  <si>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</si>
  <si>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</si>
  <si>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</si>
  <si>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</si>
  <si>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</si>
  <si>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</si>
  <si>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</si>
  <si>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</si>
  <si>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</si>
  <si>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</si>
  <si>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</si>
  <si>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</si>
  <si>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</si>
  <si>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</si>
  <si>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</si>
  <si>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</si>
  <si>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</si>
  <si>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</si>
  <si>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</si>
  <si>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</si>
  <si>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</si>
  <si>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</si>
  <si>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</si>
  <si>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</si>
  <si>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</si>
  <si>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</si>
  <si>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</si>
  <si>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</si>
  <si>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</si>
  <si>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</si>
  <si>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</si>
  <si>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</si>
  <si>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</si>
  <si>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</si>
  <si>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</si>
  <si>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</si>
  <si>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</si>
  <si>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</si>
  <si>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</si>
  <si>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</si>
  <si>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</si>
  <si>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</si>
  <si>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</si>
  <si>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</si>
  <si>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</si>
  <si>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</si>
  <si>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</si>
  <si>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</si>
  <si>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</si>
  <si>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</si>
  <si>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</si>
  <si>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</si>
  <si>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</si>
  <si>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</si>
  <si>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</si>
  <si>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</si>
  <si>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</si>
  <si>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</si>
  <si>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</si>
  <si>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</si>
  <si>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</si>
  <si>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</si>
  <si>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</si>
  <si>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</si>
  <si>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</si>
  <si>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</si>
  <si>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</si>
  <si>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</si>
  <si>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</si>
  <si>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</si>
  <si>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</si>
  <si>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</si>
  <si>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</si>
  <si>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</si>
  <si>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</si>
  <si>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</si>
  <si>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</si>
  <si>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</si>
  <si>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</si>
  <si>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</si>
  <si>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</si>
  <si>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</si>
  <si>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</si>
  <si>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</si>
  <si>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</si>
  <si>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</si>
  <si>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</si>
  <si>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</si>
  <si>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</si>
  <si>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</si>
  <si>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</si>
  <si>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</si>
  <si>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</si>
  <si>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</si>
  <si>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</si>
  <si>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</si>
  <si>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</si>
  <si>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</si>
  <si>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</si>
  <si>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</si>
  <si>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</si>
  <si>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</si>
  <si>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</si>
  <si>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</si>
  <si>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</si>
  <si>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</si>
  <si>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</si>
  <si>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</si>
  <si>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</si>
  <si>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</si>
  <si>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</si>
  <si>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</si>
  <si>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</si>
  <si>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</si>
  <si>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</si>
  <si>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</si>
  <si>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</si>
  <si>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</si>
  <si>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</si>
  <si>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</si>
  <si>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</si>
  <si>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</si>
  <si>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</si>
  <si>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</si>
  <si>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</si>
  <si>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</si>
  <si>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</si>
  <si>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</si>
  <si>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</si>
  <si>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</si>
  <si>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</si>
  <si>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</si>
  <si>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</si>
  <si>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</si>
  <si>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</si>
  <si>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</si>
  <si>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</si>
  <si>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</si>
  <si>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</si>
  <si>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</si>
  <si>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</si>
  <si>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</si>
  <si>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</si>
  <si>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</si>
  <si>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</si>
  <si>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</si>
  <si>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</si>
  <si>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</si>
  <si>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</si>
  <si>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</si>
  <si>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</si>
  <si>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</si>
  <si>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</si>
  <si>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</si>
  <si>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</si>
  <si>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</si>
  <si>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</si>
  <si>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</si>
  <si>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</si>
  <si>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</si>
  <si>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</si>
  <si>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</si>
  <si>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</si>
  <si>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</si>
  <si>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</si>
  <si>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</si>
  <si>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</si>
  <si>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</si>
  <si>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</si>
  <si>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</si>
  <si>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</si>
  <si>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</si>
  <si>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</si>
  <si>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</si>
  <si>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</si>
  <si>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</si>
  <si>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</si>
  <si>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</si>
  <si>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</si>
  <si>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</si>
  <si>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</si>
  <si>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</si>
  <si>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</si>
  <si>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</si>
  <si>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</si>
  <si>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</si>
  <si>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</si>
  <si>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</si>
  <si>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</si>
  <si>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</si>
  <si>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</si>
  <si>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</si>
  <si>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</si>
  <si>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</si>
  <si>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</si>
  <si>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</si>
  <si>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</si>
  <si>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</si>
  <si>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</si>
  <si>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</si>
  <si>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</si>
  <si>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</si>
  <si>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</si>
  <si>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</si>
  <si>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</si>
  <si>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</si>
  <si>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</si>
  <si>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</si>
  <si>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</si>
  <si>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</si>
  <si>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</si>
  <si>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</si>
  <si>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</si>
  <si>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</si>
  <si>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</si>
  <si>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</si>
  <si>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</si>
  <si>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</si>
  <si>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</si>
  <si>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</si>
  <si>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</si>
  <si>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</si>
  <si>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</si>
  <si>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</si>
  <si>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</si>
  <si>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</si>
  <si>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</si>
  <si>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</si>
  <si>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</si>
  <si>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</si>
  <si>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</si>
  <si>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</si>
  <si>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</si>
  <si>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</si>
  <si>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</si>
  <si>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</si>
  <si>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</si>
  <si>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</si>
  <si>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</si>
  <si>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</si>
  <si>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</si>
  <si>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</si>
  <si>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</si>
  <si>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</si>
  <si>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</si>
  <si>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</si>
  <si>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</si>
  <si>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</si>
  <si>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</si>
  <si>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</si>
  <si>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</si>
  <si>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</si>
  <si>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</si>
  <si>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</si>
  <si>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</si>
  <si>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</si>
  <si>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</si>
  <si>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</si>
  <si>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</si>
  <si>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</si>
  <si>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</si>
  <si>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</si>
  <si>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</si>
  <si>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</si>
  <si>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</si>
  <si>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</si>
  <si>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</si>
  <si>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</si>
  <si>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</si>
  <si>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</si>
  <si>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</si>
  <si>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</si>
  <si>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</si>
  <si>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</si>
  <si>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</si>
  <si>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</si>
  <si>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</si>
  <si>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</si>
  <si>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</si>
  <si>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</si>
  <si>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</si>
  <si>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</si>
  <si>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</si>
  <si>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</si>
  <si>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</si>
  <si>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</si>
  <si>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</si>
  <si>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</si>
  <si>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</si>
  <si>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</si>
  <si>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</si>
  <si>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</si>
  <si>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</si>
  <si>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</si>
  <si>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</si>
  <si>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</si>
  <si>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</si>
  <si>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</si>
  <si>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</si>
  <si>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</si>
  <si>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</si>
  <si>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</si>
  <si>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</si>
  <si>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</si>
  <si>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</si>
  <si>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</si>
  <si>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</si>
  <si>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</si>
  <si>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</si>
  <si>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</si>
  <si>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</si>
  <si>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</si>
  <si>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</si>
  <si>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</si>
  <si>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</si>
  <si>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</si>
  <si>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</si>
  <si>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</si>
  <si>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</si>
  <si>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</si>
  <si>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</si>
  <si>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</si>
  <si>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</si>
  <si>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</si>
  <si>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</si>
  <si>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</si>
  <si>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</si>
  <si>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</si>
  <si>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</si>
  <si>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</si>
  <si>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</si>
  <si>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</si>
  <si>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</si>
  <si>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</si>
  <si>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</si>
  <si>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</si>
  <si>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</si>
  <si>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</si>
  <si>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</si>
  <si>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</si>
  <si>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</si>
  <si>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</si>
  <si>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</si>
  <si>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</si>
  <si>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</si>
  <si>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</si>
  <si>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</si>
  <si>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</si>
  <si>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</si>
  <si>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</si>
  <si>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</si>
  <si>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</si>
  <si>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</si>
  <si>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</si>
  <si>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</si>
  <si>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</si>
  <si>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</si>
  <si>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</si>
  <si>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</si>
  <si>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</si>
  <si>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</si>
  <si>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</si>
  <si>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</si>
  <si>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</si>
  <si>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</si>
  <si>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</si>
  <si>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</si>
  <si>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</si>
  <si>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</si>
  <si>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</si>
  <si>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</si>
  <si>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</si>
  <si>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</si>
  <si>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</si>
  <si>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</si>
  <si>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</si>
  <si>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</si>
  <si>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</si>
  <si>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</si>
  <si>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</si>
  <si>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</si>
  <si>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</si>
  <si>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</si>
  <si>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</si>
  <si>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</si>
  <si>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</si>
  <si>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</si>
  <si>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</si>
  <si>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</si>
  <si>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</si>
  <si>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</si>
  <si>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</si>
  <si>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</si>
  <si>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</si>
  <si>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</si>
  <si>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</si>
  <si>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</si>
  <si>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</si>
  <si>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</si>
  <si>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</si>
  <si>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</si>
  <si>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</si>
  <si>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</si>
  <si>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</si>
  <si>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</si>
  <si>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</si>
  <si>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</si>
  <si>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</si>
  <si>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</si>
  <si>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</si>
  <si>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</si>
  <si>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</si>
  <si>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</si>
  <si>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</si>
  <si>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</si>
  <si>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</si>
  <si>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</si>
  <si>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</si>
  <si>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</si>
  <si>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</si>
  <si>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</si>
  <si>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</si>
  <si>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</si>
  <si>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</si>
  <si>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</si>
  <si>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</si>
  <si>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</si>
  <si>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</si>
  <si>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</si>
  <si>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</si>
  <si>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</si>
  <si>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</si>
  <si>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</si>
  <si>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</si>
  <si>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</si>
  <si>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</si>
  <si>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</si>
  <si>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</si>
  <si>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</si>
  <si>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</si>
  <si>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</si>
  <si>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</si>
  <si>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</si>
  <si>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</si>
  <si>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</si>
  <si>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</si>
  <si>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</si>
  <si>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</si>
  <si>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</si>
  <si>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</si>
  <si>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</si>
  <si>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</si>
  <si>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</si>
  <si>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</si>
  <si>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</si>
  <si>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</si>
  <si>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</si>
  <si>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</si>
  <si>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</si>
  <si>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</si>
  <si>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</si>
  <si>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</si>
  <si>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</si>
  <si>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</si>
  <si>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</si>
  <si>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</si>
  <si>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</si>
  <si>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</si>
  <si>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</si>
  <si>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</si>
  <si>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</si>
  <si>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</si>
  <si>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</si>
  <si>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</si>
  <si>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</si>
  <si>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</si>
  <si>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</si>
  <si>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</si>
  <si>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</si>
  <si>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</si>
  <si>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</si>
  <si>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</si>
  <si>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</si>
  <si>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</si>
  <si>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</si>
  <si>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</si>
  <si>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</si>
  <si>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</si>
  <si>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</si>
  <si>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</si>
  <si>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</si>
  <si>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</si>
  <si>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</si>
  <si>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</si>
  <si>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</si>
  <si>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</si>
  <si>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</si>
  <si>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</si>
  <si>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</si>
  <si>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</si>
  <si>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</si>
  <si>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</si>
  <si>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</si>
  <si>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</si>
  <si>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</si>
  <si>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</si>
  <si>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</si>
  <si>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</si>
  <si>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</si>
  <si>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</si>
  <si>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</si>
  <si>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</si>
  <si>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</si>
  <si>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</si>
  <si>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</si>
  <si>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</si>
  <si>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</si>
  <si>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</si>
  <si>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</si>
  <si>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</si>
  <si>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</si>
  <si>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</si>
  <si>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</si>
  <si>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</si>
  <si>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</si>
  <si>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</si>
  <si>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</si>
  <si>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</si>
  <si>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</si>
  <si>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</si>
  <si>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</si>
  <si>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</si>
  <si>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</si>
  <si>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</si>
  <si>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</si>
  <si>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</si>
  <si>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</si>
  <si>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</si>
  <si>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</si>
  <si>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</si>
  <si>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</si>
  <si>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</si>
  <si>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</si>
  <si>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</si>
  <si>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</si>
  <si>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</si>
  <si>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</si>
  <si>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</si>
  <si>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</si>
  <si>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</si>
  <si>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</si>
  <si>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</si>
  <si>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</si>
  <si>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</si>
  <si>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</si>
  <si>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</si>
  <si>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</si>
  <si>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</si>
  <si>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</si>
  <si>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</si>
  <si>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</si>
  <si>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</si>
  <si>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</si>
  <si>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</si>
  <si>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</si>
  <si>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</si>
  <si>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</si>
  <si>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</si>
  <si>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</si>
  <si>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</si>
  <si>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</si>
  <si>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</si>
  <si>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</si>
  <si>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</si>
  <si>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</si>
  <si>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</si>
  <si>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</si>
  <si>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</si>
  <si>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</si>
  <si>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</si>
  <si>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</si>
  <si>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</si>
  <si>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</si>
  <si>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</si>
  <si>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</si>
  <si>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</si>
  <si>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</si>
  <si>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</si>
  <si>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</si>
  <si>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</si>
  <si>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</si>
  <si>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</si>
  <si>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</si>
  <si>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</si>
  <si>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</si>
  <si>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</si>
  <si>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</si>
  <si>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</si>
  <si>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</si>
  <si>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</si>
  <si>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</si>
  <si>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</si>
  <si>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</si>
  <si>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</si>
  <si>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</si>
  <si>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</si>
  <si>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</si>
  <si>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</si>
  <si>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</si>
  <si>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</si>
  <si>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</si>
  <si>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</si>
  <si>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</si>
  <si>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</si>
  <si>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</si>
  <si>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</si>
  <si>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</si>
  <si>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</si>
  <si>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</si>
  <si>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</si>
  <si>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</si>
  <si>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</si>
  <si>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</si>
  <si>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</si>
  <si>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</si>
  <si>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</si>
  <si>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</si>
  <si>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</si>
  <si>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</si>
  <si>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</si>
  <si>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</si>
  <si>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</si>
  <si>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</si>
  <si>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</si>
  <si>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</si>
  <si>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</si>
  <si>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</si>
  <si>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</si>
  <si>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</si>
  <si>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</si>
  <si>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</si>
  <si>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</si>
  <si>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</si>
  <si>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</si>
  <si>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</si>
  <si>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</si>
  <si>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</si>
  <si>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</si>
  <si>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</si>
  <si>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</si>
  <si>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</si>
  <si>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</si>
  <si>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</si>
  <si>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</si>
  <si>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</si>
  <si>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</si>
  <si>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</si>
  <si>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</si>
  <si>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</si>
  <si>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</si>
  <si>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</si>
  <si>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</si>
  <si>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</si>
  <si>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</si>
  <si>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</si>
  <si>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</si>
  <si>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</si>
  <si>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</si>
  <si>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</si>
  <si>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</si>
  <si>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</si>
  <si>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</si>
  <si>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</si>
  <si>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</si>
  <si>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</si>
  <si>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</si>
  <si>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</si>
  <si>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</si>
  <si>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</si>
  <si>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</si>
  <si>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</si>
  <si>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</si>
  <si>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</si>
  <si>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</si>
  <si>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</si>
  <si>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</si>
  <si>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</si>
  <si>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</si>
  <si>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</si>
  <si>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</si>
  <si>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</si>
  <si>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</si>
  <si>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</si>
  <si>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</si>
  <si>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</si>
  <si>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</si>
  <si>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</si>
  <si>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</si>
  <si>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</si>
  <si>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</si>
  <si>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</si>
  <si>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</si>
  <si>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</si>
  <si>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</si>
  <si>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</si>
  <si>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</si>
  <si>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</si>
  <si>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</si>
  <si>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</si>
  <si>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</si>
  <si>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</si>
  <si>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</si>
  <si>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</si>
  <si>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</si>
  <si>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</si>
  <si>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</si>
  <si>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</si>
  <si>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</si>
  <si>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</si>
  <si>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</si>
  <si>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</si>
  <si>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</si>
  <si>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</si>
  <si>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</si>
  <si>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</si>
  <si>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</si>
  <si>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</si>
  <si>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</si>
  <si>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</si>
  <si>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</si>
  <si>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</si>
  <si>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</si>
  <si>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</si>
  <si>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</si>
  <si>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</si>
  <si>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</si>
  <si>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</si>
  <si>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</si>
  <si>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</si>
  <si>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</si>
  <si>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</si>
  <si>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</si>
  <si>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</si>
  <si>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</si>
  <si>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</si>
  <si>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</si>
  <si>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</si>
  <si>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</si>
  <si>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</si>
  <si>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</si>
  <si>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</si>
  <si>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</si>
  <si>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</si>
  <si>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</si>
  <si>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</si>
  <si>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</si>
  <si>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</si>
  <si>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</si>
  <si>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</si>
  <si>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</si>
  <si>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</si>
  <si>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</si>
  <si>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</si>
  <si>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</si>
  <si>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</si>
  <si>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</si>
  <si>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</si>
  <si>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</si>
  <si>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</si>
  <si>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</si>
  <si>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</si>
  <si>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</si>
  <si>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</si>
  <si>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</si>
  <si>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</si>
  <si>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</si>
  <si>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</si>
  <si>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</si>
  <si>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</si>
  <si>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</si>
  <si>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</si>
  <si>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</si>
  <si>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</si>
  <si>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</si>
  <si>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</si>
  <si>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</si>
  <si>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</si>
  <si>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</si>
  <si>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</si>
  <si>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</si>
  <si>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</si>
  <si>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</si>
  <si>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</si>
  <si>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</si>
  <si>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</si>
  <si>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</si>
  <si>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</si>
  <si>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</si>
  <si>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</si>
  <si>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</si>
  <si>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</si>
  <si>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</si>
  <si>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</si>
  <si>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</si>
  <si>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</si>
  <si>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</si>
  <si>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</si>
  <si>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</si>
  <si>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</si>
  <si>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</si>
  <si>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</si>
  <si>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</si>
  <si>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</si>
  <si>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</si>
  <si>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</si>
  <si>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</si>
  <si>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</si>
  <si>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</si>
  <si>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</si>
  <si>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</si>
  <si>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</si>
  <si>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</si>
  <si>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</si>
  <si>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</si>
  <si>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</si>
  <si>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</si>
  <si>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</si>
  <si>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</si>
  <si>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</si>
  <si>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</si>
  <si>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</si>
  <si>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</si>
  <si>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</si>
  <si>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</si>
  <si>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</si>
  <si>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</si>
  <si>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</si>
  <si>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</si>
  <si>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</si>
  <si>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</si>
  <si>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</si>
  <si>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</si>
  <si>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</si>
  <si>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</si>
  <si>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</si>
  <si>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</si>
  <si>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</si>
  <si>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</si>
  <si>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</si>
  <si>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</si>
  <si>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</si>
  <si>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</si>
  <si>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</si>
  <si>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</si>
  <si>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</si>
  <si>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</si>
  <si>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</si>
  <si>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</si>
  <si>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</si>
  <si>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</si>
  <si>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</si>
  <si>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</si>
  <si>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</si>
  <si>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</si>
  <si>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</si>
  <si>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</si>
  <si>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</si>
  <si>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</si>
  <si>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</si>
  <si>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</si>
  <si>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</si>
  <si>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</si>
  <si>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</si>
  <si>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</si>
  <si>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</si>
  <si>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</si>
  <si>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</si>
  <si>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</si>
  <si>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</si>
  <si>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</si>
  <si>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</si>
  <si>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</si>
  <si>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</si>
  <si>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</si>
  <si>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</si>
  <si>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</si>
  <si>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</si>
  <si>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</si>
  <si>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</si>
  <si>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</si>
  <si>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</si>
  <si>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</si>
  <si>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</si>
  <si>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</si>
  <si>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</si>
  <si>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</si>
  <si>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</si>
  <si>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</si>
  <si>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</si>
  <si>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</si>
  <si>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</si>
  <si>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</si>
  <si>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</si>
  <si>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</si>
  <si>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</si>
  <si>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</si>
  <si>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</si>
  <si>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</si>
  <si>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</si>
  <si>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</si>
  <si>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</si>
  <si>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</si>
  <si>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</si>
  <si>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</si>
  <si>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</si>
  <si>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</si>
  <si>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</si>
  <si>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</si>
  <si>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</si>
  <si>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</si>
  <si>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</si>
  <si>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</si>
  <si>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</si>
  <si>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</si>
  <si>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</si>
  <si>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</si>
  <si>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</si>
  <si>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</si>
  <si>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</si>
  <si>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</si>
  <si>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</si>
  <si>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</si>
  <si>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</si>
  <si>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</si>
  <si>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</si>
  <si>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</si>
  <si>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</si>
  <si>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</si>
  <si>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</si>
  <si>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</si>
  <si>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</si>
  <si>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</si>
  <si>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</si>
  <si>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</si>
  <si>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</si>
  <si>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</si>
  <si>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</si>
  <si>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</si>
  <si>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</si>
  <si>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</si>
  <si>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</si>
  <si>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</si>
  <si>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</si>
  <si>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</si>
  <si>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</si>
  <si>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</si>
  <si>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</si>
  <si>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</si>
  <si>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</si>
  <si>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</si>
  <si>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</si>
  <si>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</si>
  <si>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</si>
  <si>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</si>
  <si>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</si>
  <si>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</si>
  <si>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</si>
  <si>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</si>
  <si>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</si>
  <si>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</si>
  <si>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</si>
  <si>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</si>
  <si>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</si>
  <si>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</si>
  <si>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</si>
  <si>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</si>
  <si>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</si>
  <si>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</si>
  <si>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</si>
  <si>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</si>
  <si>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</si>
  <si>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</si>
  <si>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</si>
  <si>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</si>
  <si>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</si>
  <si>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</si>
  <si>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</si>
  <si>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</si>
  <si>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</si>
  <si>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</si>
  <si>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</si>
  <si>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</si>
  <si>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</si>
  <si>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</si>
  <si>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</si>
  <si>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</si>
  <si>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</si>
  <si>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</si>
  <si>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</si>
  <si>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</si>
  <si>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</si>
  <si>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</si>
  <si>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</si>
  <si>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</si>
  <si>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</si>
  <si>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</si>
  <si>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</si>
  <si>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</si>
  <si>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</si>
  <si>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</si>
  <si>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</si>
  <si>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</si>
  <si>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</si>
  <si>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</si>
  <si>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</si>
  <si>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</si>
  <si>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</si>
  <si>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</si>
  <si>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</si>
  <si>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</si>
  <si>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</si>
  <si>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</si>
  <si>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</si>
  <si>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</si>
  <si>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</si>
  <si>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</si>
  <si>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</si>
  <si>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</si>
  <si>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</si>
  <si>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</si>
  <si>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</si>
  <si>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</si>
  <si>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</si>
  <si>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</si>
  <si>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</si>
  <si>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</si>
  <si>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</si>
  <si>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</si>
  <si>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</si>
  <si>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</si>
  <si>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</si>
  <si>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</si>
  <si>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</si>
  <si>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</si>
  <si>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</si>
  <si>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</si>
  <si>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</si>
  <si>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</si>
  <si>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</si>
  <si>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</si>
  <si>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</si>
  <si>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</si>
  <si>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</si>
  <si>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</si>
  <si>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</si>
  <si>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</si>
  <si>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</si>
  <si>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</si>
  <si>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</si>
  <si>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</si>
  <si>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</si>
  <si>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</si>
  <si>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</si>
  <si>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</si>
  <si>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</si>
  <si>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</si>
  <si>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</si>
  <si>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</si>
  <si>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</si>
  <si>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</si>
  <si>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</si>
  <si>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</si>
  <si>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</si>
  <si>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</si>
  <si>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</si>
  <si>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</si>
  <si>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</si>
  <si>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</si>
  <si>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</si>
  <si>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</si>
  <si>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</si>
  <si>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</si>
  <si>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</si>
  <si>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</si>
  <si>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</si>
  <si>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</si>
  <si>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</si>
  <si>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</si>
  <si>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</si>
  <si>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</si>
  <si>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</si>
  <si>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</si>
  <si>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</si>
  <si>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</si>
  <si>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</si>
  <si>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</si>
  <si>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</si>
  <si>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</si>
  <si>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</si>
  <si>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</si>
  <si>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</si>
  <si>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</si>
  <si>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</si>
  <si>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</si>
  <si>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</si>
  <si>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</si>
  <si>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</si>
  <si>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</si>
  <si>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</si>
  <si>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</si>
  <si>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</si>
  <si>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</si>
  <si>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</si>
  <si>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</si>
  <si>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</si>
  <si>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</si>
  <si>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</si>
  <si>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</si>
  <si>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</si>
  <si>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</si>
  <si>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</si>
  <si>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</si>
  <si>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</si>
  <si>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</si>
  <si>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</si>
  <si>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</si>
  <si>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</si>
  <si>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</si>
  <si>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</si>
  <si>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</si>
  <si>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</si>
  <si>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</si>
  <si>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</si>
  <si>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</si>
  <si>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</si>
  <si>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</si>
  <si>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</si>
  <si>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</si>
  <si>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</si>
  <si>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</si>
  <si>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</si>
  <si>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</si>
  <si>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</si>
  <si>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</si>
  <si>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</si>
  <si>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</si>
  <si>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</si>
  <si>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</si>
  <si>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</si>
  <si>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</si>
  <si>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</si>
  <si>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</si>
  <si>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</si>
  <si>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</si>
  <si>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</si>
  <si>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</si>
  <si>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</si>
  <si>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</si>
  <si>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</si>
  <si>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</si>
  <si>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</si>
  <si>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</si>
  <si>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</si>
  <si>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</si>
  <si>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</si>
  <si>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</si>
  <si>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</si>
  <si>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</si>
  <si>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</si>
  <si>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</si>
  <si>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</si>
  <si>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</si>
  <si>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</si>
  <si>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</si>
  <si>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</si>
  <si>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</si>
  <si>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</si>
  <si>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</si>
  <si>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</si>
  <si>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</si>
  <si>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</si>
  <si>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</si>
  <si>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</si>
  <si>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</si>
  <si>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</si>
  <si>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</si>
  <si>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</si>
  <si>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</si>
  <si>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</si>
  <si>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</si>
  <si>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</si>
  <si>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</si>
  <si>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</si>
  <si>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</si>
  <si>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</si>
  <si>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</si>
  <si>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</si>
  <si>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</si>
  <si>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</si>
  <si>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</si>
  <si>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</si>
  <si>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</si>
  <si>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</si>
  <si>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</si>
  <si>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</si>
  <si>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</si>
  <si>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</si>
  <si>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</si>
  <si>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</si>
  <si>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</si>
  <si>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</si>
  <si>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</si>
  <si>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</si>
  <si>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</si>
  <si>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</si>
  <si>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</si>
  <si>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</si>
  <si>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</si>
  <si>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</si>
  <si>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</si>
  <si>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</si>
  <si>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</si>
  <si>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</si>
  <si>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</si>
  <si>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</si>
  <si>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</si>
  <si>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</si>
  <si>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</si>
  <si>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</si>
  <si>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</si>
  <si>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</si>
  <si>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</si>
  <si>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</si>
  <si>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</si>
  <si>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</si>
  <si>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</si>
  <si>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</si>
  <si>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</si>
  <si>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</si>
  <si>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</si>
  <si>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</si>
  <si>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</si>
  <si>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</si>
  <si>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</si>
  <si>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</si>
  <si>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</si>
  <si>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</si>
  <si>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</si>
  <si>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</si>
  <si>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</si>
  <si>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</si>
  <si>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</si>
  <si>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</si>
  <si>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</si>
  <si>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</si>
  <si>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</si>
  <si>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</si>
  <si>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</si>
  <si>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</si>
  <si>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</si>
  <si>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</si>
  <si>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</si>
  <si>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</si>
  <si>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</si>
  <si>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</si>
  <si>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</si>
  <si>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</si>
  <si>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</si>
  <si>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</si>
  <si>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</si>
  <si>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</si>
  <si>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</si>
  <si>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</si>
  <si>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</si>
  <si>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</si>
  <si>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</si>
  <si>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</si>
  <si>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</si>
  <si>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</si>
  <si>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</si>
  <si>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</si>
  <si>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</si>
  <si>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</si>
  <si>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</si>
  <si>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</si>
  <si>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</si>
  <si>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</si>
  <si>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</si>
  <si>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</si>
  <si>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</si>
  <si>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</si>
  <si>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</si>
  <si>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</si>
  <si>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</si>
  <si>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</si>
  <si>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</si>
  <si>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</si>
  <si>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</si>
  <si>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</si>
  <si>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</si>
  <si>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</si>
  <si>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</si>
  <si>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</si>
  <si>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</si>
  <si>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</si>
  <si>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</si>
  <si>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</si>
  <si>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</si>
  <si>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</si>
  <si>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</si>
  <si>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</si>
  <si>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</si>
  <si>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</si>
  <si>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</si>
  <si>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</si>
  <si>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</si>
  <si>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</si>
  <si>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</si>
  <si>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</si>
  <si>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</si>
  <si>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</si>
  <si>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</si>
  <si>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</si>
  <si>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</si>
  <si>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</si>
  <si>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</si>
  <si>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</si>
  <si>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</si>
  <si>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</si>
  <si>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</si>
  <si>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</si>
  <si>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</si>
  <si>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</si>
  <si>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</si>
  <si>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</si>
  <si>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</si>
  <si>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</si>
  <si>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</si>
  <si>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</si>
  <si>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</si>
  <si>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</si>
  <si>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</si>
  <si>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</si>
  <si>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</si>
  <si>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</si>
  <si>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</si>
  <si>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</si>
  <si>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</si>
  <si>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</si>
  <si>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</si>
  <si>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</si>
  <si>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</si>
  <si>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</si>
  <si>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</si>
  <si>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</si>
  <si>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</si>
  <si>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</si>
  <si>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</si>
  <si>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</si>
  <si>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</si>
  <si>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</si>
  <si>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</si>
  <si>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</si>
  <si>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</si>
  <si>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</si>
  <si>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</si>
  <si>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</si>
  <si>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</si>
  <si>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</si>
  <si>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</si>
  <si>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</si>
  <si>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</si>
  <si>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</si>
  <si>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</si>
  <si>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</si>
  <si>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</si>
  <si>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</si>
  <si>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</si>
  <si>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</si>
  <si>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</si>
  <si>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</si>
  <si>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</si>
  <si>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</si>
  <si>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</si>
  <si>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</si>
  <si>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</si>
  <si>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</si>
  <si>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</si>
  <si>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</si>
  <si>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</si>
  <si>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</si>
  <si>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</si>
  <si>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</si>
  <si>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</si>
  <si>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</si>
  <si>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</si>
  <si>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</si>
  <si>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</si>
  <si>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</si>
  <si>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</si>
  <si>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</si>
  <si>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</si>
  <si>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</si>
  <si>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</si>
  <si>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</si>
  <si>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</si>
  <si>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</si>
  <si>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</si>
  <si>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</si>
  <si>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</si>
  <si>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</si>
  <si>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</si>
  <si>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</si>
  <si>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</si>
  <si>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</si>
  <si>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</si>
  <si>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</si>
  <si>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</si>
  <si>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</si>
  <si>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</si>
  <si>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</si>
  <si>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</si>
  <si>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</si>
  <si>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</si>
  <si>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</si>
  <si>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</si>
  <si>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</si>
  <si>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</si>
  <si>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</si>
  <si>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</si>
  <si>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</si>
  <si>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</si>
  <si>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</si>
  <si>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</si>
  <si>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</si>
  <si>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</si>
  <si>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</si>
  <si>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</si>
  <si>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</si>
  <si>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</si>
  <si>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</si>
  <si>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</si>
  <si>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</si>
  <si>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</si>
  <si>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</si>
  <si>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</si>
  <si>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</si>
  <si>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</si>
  <si>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</si>
  <si>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</si>
  <si>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</si>
  <si>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</si>
  <si>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</si>
  <si>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</si>
  <si>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</si>
  <si>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</si>
  <si>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</si>
  <si>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</si>
  <si>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</si>
  <si>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</si>
  <si>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</si>
  <si>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</si>
  <si>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</si>
  <si>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</si>
  <si>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</si>
  <si>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</si>
  <si>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</si>
  <si>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</si>
  <si>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</si>
  <si>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</si>
  <si>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</si>
  <si>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</si>
  <si>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</si>
  <si>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</si>
  <si>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</si>
  <si>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</si>
  <si>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</si>
  <si>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</si>
  <si>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</si>
  <si>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</si>
  <si>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</si>
  <si>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</si>
  <si>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</si>
  <si>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</si>
  <si>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</si>
  <si>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</si>
  <si>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</si>
  <si>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</si>
  <si>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</si>
  <si>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</si>
  <si>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</si>
  <si>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</si>
  <si>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</si>
  <si>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</si>
  <si>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</si>
  <si>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</si>
  <si>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</si>
  <si>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</si>
  <si>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</si>
  <si>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</si>
  <si>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</si>
  <si>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</si>
  <si>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</si>
  <si>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</si>
  <si>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</si>
  <si>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</si>
  <si>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</si>
  <si>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</si>
  <si>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</si>
  <si>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</si>
  <si>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</si>
  <si>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</si>
  <si>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</si>
  <si>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</si>
  <si>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</si>
  <si>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</si>
  <si>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</si>
  <si>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</si>
  <si>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</si>
  <si>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</si>
  <si>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</si>
  <si>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</si>
  <si>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</si>
  <si>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</si>
  <si>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</si>
  <si>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</si>
  <si>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</si>
  <si>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</si>
  <si>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</si>
  <si>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</si>
  <si>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</si>
  <si>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</si>
  <si>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</si>
  <si>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</si>
  <si>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</si>
  <si>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</si>
  <si>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</si>
  <si>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</si>
  <si>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</si>
  <si>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</si>
  <si>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</si>
  <si>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</si>
  <si>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</si>
  <si>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</si>
  <si>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</si>
  <si>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</si>
  <si>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</si>
  <si>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</si>
  <si>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</si>
  <si>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</si>
  <si>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</si>
  <si>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</si>
  <si>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</si>
  <si>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</si>
  <si>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</si>
  <si>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</si>
  <si>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</si>
  <si>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</si>
  <si>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</si>
  <si>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</si>
  <si>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</si>
  <si>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</si>
  <si>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</si>
  <si>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</si>
  <si>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</si>
  <si>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</si>
  <si>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</si>
  <si>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</si>
  <si>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</si>
  <si>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</si>
  <si>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</si>
  <si>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</si>
  <si>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</si>
  <si>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</si>
  <si>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</si>
  <si>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</si>
  <si>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</si>
  <si>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</si>
  <si>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</si>
  <si>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</si>
  <si>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</si>
  <si>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</si>
  <si>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</si>
  <si>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</si>
  <si>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</si>
  <si>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</si>
  <si>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</si>
  <si>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</si>
  <si>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</si>
  <si>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</si>
  <si>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</si>
  <si>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</si>
  <si>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</si>
  <si>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</si>
  <si>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</si>
  <si>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</si>
  <si>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</si>
  <si>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</si>
  <si>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</si>
  <si>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</si>
  <si>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</si>
  <si>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</si>
  <si>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</si>
  <si>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</si>
  <si>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</si>
  <si>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</si>
  <si>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</si>
  <si>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</si>
  <si>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</si>
  <si>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</si>
  <si>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</si>
  <si>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</si>
  <si>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</si>
  <si>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</si>
  <si>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</si>
  <si>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</si>
  <si>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</si>
  <si>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</si>
  <si>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</si>
  <si>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</si>
  <si>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</si>
  <si>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</si>
  <si>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</si>
  <si>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</si>
  <si>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</si>
  <si>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</si>
  <si>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</si>
  <si>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</si>
  <si>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</si>
  <si>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</si>
  <si>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</si>
  <si>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</si>
  <si>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</si>
  <si>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</si>
  <si>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</si>
  <si>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</si>
  <si>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</si>
  <si>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</si>
  <si>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</si>
  <si>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</si>
  <si>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</si>
  <si>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</si>
  <si>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</si>
  <si>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</si>
  <si>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</si>
  <si>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</si>
  <si>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</si>
  <si>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</si>
  <si>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</si>
  <si>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</si>
  <si>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</si>
  <si>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</si>
  <si>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</si>
  <si>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</si>
  <si>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</si>
  <si>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</si>
  <si>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</si>
  <si>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</si>
  <si>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</si>
  <si>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</si>
  <si>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</si>
  <si>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</si>
  <si>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</si>
  <si>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</si>
  <si>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</si>
  <si>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</si>
  <si>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</si>
  <si>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</si>
  <si>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</si>
  <si>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</si>
  <si>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</si>
  <si>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</si>
  <si>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</si>
  <si>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</si>
  <si>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</si>
  <si>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</si>
  <si>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</si>
  <si>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</si>
  <si>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</si>
  <si>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</si>
  <si>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</si>
  <si>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</si>
  <si>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</si>
  <si>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</si>
  <si>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</si>
  <si>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</si>
  <si>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</si>
  <si>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</si>
  <si>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</si>
  <si>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</si>
  <si>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</si>
  <si>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</si>
  <si>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</si>
  <si>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</si>
  <si>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</si>
  <si>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</si>
  <si>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</si>
  <si>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</si>
  <si>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</si>
  <si>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</si>
  <si>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</si>
  <si>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</si>
  <si>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</si>
  <si>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</si>
  <si>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</si>
  <si>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</si>
  <si>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</si>
  <si>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</si>
  <si>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</si>
  <si>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</si>
  <si>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</si>
  <si>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</si>
  <si>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</si>
  <si>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</si>
  <si>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</si>
  <si>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</si>
  <si>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</si>
  <si>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</si>
  <si>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</si>
  <si>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</si>
  <si>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</si>
  <si>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</si>
  <si>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</si>
  <si>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</si>
  <si>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</si>
  <si>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</si>
  <si>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</si>
  <si>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</si>
  <si>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</si>
  <si>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</si>
  <si>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</si>
  <si>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</si>
  <si>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</si>
  <si>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</si>
  <si>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</si>
  <si>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</si>
  <si>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</si>
  <si>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</si>
  <si>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</si>
  <si>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</si>
  <si>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</si>
  <si>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</si>
  <si>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</si>
  <si>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</si>
  <si>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</si>
  <si>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</si>
  <si>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</si>
  <si>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</si>
  <si>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</si>
  <si>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</si>
  <si>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</si>
  <si>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</si>
  <si>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</si>
  <si>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</si>
  <si>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</si>
  <si>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</si>
  <si>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</si>
  <si>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</si>
  <si>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</si>
  <si>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</si>
  <si>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</si>
  <si>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</si>
  <si>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</si>
  <si>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</si>
  <si>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</si>
  <si>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</si>
  <si>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</si>
  <si>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</si>
  <si>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</si>
  <si>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</si>
  <si>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</si>
  <si>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</si>
  <si>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</si>
  <si>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</si>
  <si>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</si>
  <si>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</si>
  <si>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</si>
  <si>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</si>
  <si>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</si>
  <si>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</si>
  <si>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</si>
  <si>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</si>
  <si>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</si>
  <si>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</si>
  <si>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</si>
  <si>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</si>
  <si>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</si>
  <si>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</si>
  <si>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</si>
  <si>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</si>
  <si>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</si>
  <si>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</si>
  <si>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</si>
  <si>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</si>
  <si>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</si>
  <si>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</si>
  <si>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</si>
  <si>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</si>
  <si>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</si>
  <si>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</si>
  <si>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</si>
  <si>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</si>
  <si>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</si>
  <si>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</si>
  <si>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</si>
  <si>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</si>
  <si>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</si>
  <si>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</si>
  <si>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</si>
  <si>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</si>
  <si>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</si>
  <si>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</si>
  <si>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</si>
  <si>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</si>
  <si>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</si>
  <si>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</si>
  <si>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</si>
  <si>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</si>
  <si>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</si>
  <si>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</si>
  <si>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</si>
  <si>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</si>
  <si>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</si>
  <si>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</si>
  <si>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</si>
  <si>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</si>
  <si>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</si>
  <si>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</si>
  <si>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</si>
  <si>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</si>
  <si>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</si>
  <si>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</si>
  <si>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</si>
  <si>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</si>
  <si>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</si>
  <si>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</si>
  <si>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</si>
  <si>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</si>
  <si>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</si>
  <si>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</si>
  <si>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</si>
  <si>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</si>
  <si>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</si>
  <si>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</si>
  <si>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</si>
  <si>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</si>
  <si>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</si>
  <si>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</si>
  <si>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</si>
  <si>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</si>
  <si>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</si>
  <si>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</si>
  <si>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</si>
  <si>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</si>
  <si>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</si>
  <si>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</si>
  <si>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</si>
  <si>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</si>
  <si>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</si>
  <si>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</si>
  <si>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</si>
  <si>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</si>
  <si>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</si>
  <si>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</si>
  <si>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</si>
  <si>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</si>
  <si>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</si>
  <si>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</si>
  <si>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</si>
  <si>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</si>
  <si>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</si>
  <si>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</si>
  <si>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</si>
  <si>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</si>
  <si>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</si>
  <si>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</si>
  <si>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</si>
  <si>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</si>
  <si>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</si>
  <si>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</si>
  <si>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</si>
  <si>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</si>
  <si>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</si>
  <si>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</si>
  <si>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</si>
  <si>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</si>
  <si>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</si>
  <si>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</si>
  <si>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</si>
  <si>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</si>
  <si>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</si>
  <si>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</si>
  <si>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</si>
  <si>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</si>
  <si>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</si>
  <si>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</si>
  <si>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</si>
  <si>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</si>
  <si>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</si>
  <si>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</si>
  <si>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</si>
  <si>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</si>
  <si>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</si>
  <si>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</si>
  <si>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</si>
  <si>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</si>
  <si>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</si>
  <si>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</si>
  <si>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</si>
  <si>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</si>
  <si>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</si>
  <si>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</si>
  <si>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</si>
  <si>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</si>
  <si>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</si>
  <si>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</si>
  <si>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</si>
  <si>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</si>
  <si>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</si>
  <si>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</si>
  <si>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</si>
  <si>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</si>
  <si>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</si>
  <si>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</si>
  <si>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</si>
  <si>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</si>
  <si>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</si>
  <si>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</si>
  <si>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</si>
  <si>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</si>
  <si>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</si>
  <si>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</si>
  <si>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</si>
  <si>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</si>
  <si>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</si>
  <si>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</si>
  <si>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</si>
  <si>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</si>
  <si>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</si>
  <si>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</si>
  <si>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</si>
  <si>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</si>
  <si>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</si>
  <si>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</si>
  <si>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</si>
  <si>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</si>
  <si>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</si>
  <si>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</si>
  <si>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</si>
  <si>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</si>
  <si>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</si>
  <si>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</si>
  <si>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</si>
  <si>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</si>
  <si>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</si>
  <si>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</si>
  <si>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</si>
  <si>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</si>
  <si>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</si>
  <si>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</si>
  <si>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</si>
  <si>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</si>
  <si>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</si>
  <si>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</si>
  <si>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</si>
  <si>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</si>
  <si>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</si>
  <si>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</si>
  <si>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</si>
  <si>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</si>
  <si>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</si>
  <si>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</si>
  <si>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</si>
  <si>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</si>
  <si>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</si>
  <si>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</si>
  <si>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</si>
  <si>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</si>
  <si>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</si>
  <si>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</si>
  <si>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</si>
  <si>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</si>
  <si>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</si>
  <si>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</si>
  <si>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</si>
  <si>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</si>
  <si>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</si>
  <si>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</si>
  <si>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</si>
  <si>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</si>
  <si>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</si>
  <si>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</si>
  <si>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</si>
  <si>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</si>
  <si>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</si>
  <si>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</si>
  <si>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</si>
  <si>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</si>
  <si>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</si>
  <si>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</si>
  <si>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</si>
  <si>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</si>
  <si>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</si>
  <si>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</si>
  <si>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</si>
  <si>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</si>
  <si>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</si>
  <si>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</si>
  <si>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</si>
  <si>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</si>
  <si>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</si>
  <si>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</si>
  <si>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</si>
  <si>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</si>
  <si>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</si>
  <si>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</si>
  <si>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</si>
  <si>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</si>
  <si>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</si>
  <si>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</si>
  <si>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</si>
  <si>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</si>
  <si>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</si>
  <si>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</si>
  <si>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</si>
  <si>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</si>
  <si>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</si>
  <si>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</si>
  <si>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</si>
  <si>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</si>
  <si>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</si>
  <si>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</si>
  <si>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</si>
  <si>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</si>
  <si>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</si>
  <si>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</si>
  <si>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</si>
  <si>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</si>
  <si>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</si>
  <si>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</si>
  <si>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</si>
  <si>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</si>
  <si>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</si>
  <si>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</si>
  <si>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</si>
  <si>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</si>
  <si>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</si>
  <si>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</si>
  <si>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</si>
  <si>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</si>
  <si>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</si>
  <si>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</si>
  <si>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</si>
  <si>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</si>
  <si>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</si>
  <si>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</si>
  <si>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</si>
  <si>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</si>
  <si>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</si>
  <si>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</si>
  <si>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</si>
  <si>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</si>
  <si>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</si>
  <si>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</si>
  <si>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</si>
  <si>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</si>
  <si>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</si>
  <si>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</si>
  <si>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</si>
  <si>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</si>
  <si>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</si>
  <si>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</si>
  <si>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</si>
  <si>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</si>
  <si>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</si>
  <si>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</si>
  <si>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</si>
  <si>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</si>
  <si>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</si>
  <si>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</si>
  <si>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</si>
  <si>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</si>
  <si>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</si>
  <si>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</si>
  <si>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</si>
  <si>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</si>
  <si>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</si>
  <si>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</si>
  <si>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</si>
  <si>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</si>
  <si>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</si>
  <si>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</si>
  <si>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</si>
  <si>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</si>
  <si>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</si>
  <si>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</si>
  <si>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</si>
  <si>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</si>
  <si>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</si>
  <si>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</si>
  <si>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</si>
  <si>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</si>
  <si>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</si>
  <si>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</si>
  <si>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</si>
  <si>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</si>
  <si>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</si>
  <si>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</si>
  <si>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</si>
  <si>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</si>
  <si>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</si>
  <si>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</si>
  <si>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</si>
  <si>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</si>
  <si>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</si>
  <si>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</si>
  <si>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</si>
  <si>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</si>
  <si>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</si>
  <si>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</si>
  <si>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</si>
  <si>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</si>
  <si>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</si>
  <si>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</si>
  <si>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</si>
  <si>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</si>
  <si>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</si>
  <si>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</si>
  <si>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</si>
  <si>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</si>
  <si>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</si>
  <si>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</si>
  <si>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</si>
  <si>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</si>
  <si>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</si>
  <si>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</si>
  <si>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</si>
  <si>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</si>
  <si>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</si>
  <si>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</si>
  <si>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</si>
  <si>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</si>
  <si>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</si>
  <si>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</si>
  <si>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</si>
  <si>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</si>
  <si>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</si>
  <si>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</si>
  <si>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</si>
  <si>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</si>
  <si>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</si>
  <si>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</si>
  <si>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</si>
  <si>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</si>
  <si>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</si>
  <si>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</si>
  <si>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</si>
  <si>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</si>
  <si>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</si>
  <si>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</si>
  <si>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</si>
  <si>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</si>
  <si>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</si>
  <si>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</si>
  <si>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</si>
  <si>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</si>
  <si>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</si>
  <si>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</si>
  <si>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</si>
  <si>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</si>
  <si>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</si>
  <si>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</si>
  <si>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</si>
  <si>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</si>
  <si>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</si>
  <si>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</si>
  <si>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</si>
  <si>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</si>
  <si>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</si>
  <si>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</si>
  <si>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</si>
  <si>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</si>
  <si>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</si>
  <si>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</si>
  <si>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</si>
  <si>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</si>
  <si>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</si>
  <si>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</si>
  <si>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</si>
  <si>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</si>
  <si>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</si>
  <si>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</si>
  <si>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</si>
  <si>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</si>
  <si>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</si>
  <si>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</si>
  <si>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</si>
  <si>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</si>
  <si>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</si>
  <si>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</si>
  <si>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</si>
  <si>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</si>
  <si>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</si>
  <si>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</si>
  <si>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</si>
  <si>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</si>
  <si>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</si>
  <si>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</si>
  <si>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</si>
  <si>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</si>
  <si>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</si>
  <si>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</si>
  <si>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</si>
  <si>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</si>
  <si>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</si>
  <si>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</si>
  <si>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</si>
  <si>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</si>
  <si>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</si>
  <si>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</si>
  <si>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</si>
  <si>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</si>
  <si>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</si>
  <si>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</si>
  <si>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</si>
  <si>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</si>
  <si>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</si>
  <si>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</si>
  <si>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</si>
  <si>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</si>
  <si>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</si>
  <si>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</si>
  <si>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</si>
  <si>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</si>
  <si>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</si>
  <si>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</si>
  <si>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</si>
  <si>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</si>
  <si>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</si>
  <si>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</si>
  <si>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</si>
  <si>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</si>
  <si>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</si>
  <si>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</si>
  <si>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</si>
  <si>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</si>
  <si>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</si>
  <si>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</si>
  <si>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</si>
  <si>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</si>
  <si>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</si>
  <si>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</si>
  <si>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</si>
  <si>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</si>
  <si>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</si>
  <si>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</si>
  <si>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</si>
  <si>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</si>
  <si>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</si>
  <si>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</si>
  <si>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</si>
  <si>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</si>
  <si>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</si>
  <si>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</si>
  <si>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</si>
  <si>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</si>
  <si>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</si>
  <si>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</si>
  <si>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</si>
  <si>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</si>
  <si>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</si>
  <si>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</si>
  <si>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</si>
  <si>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</si>
  <si>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</si>
  <si>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</si>
  <si>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</si>
  <si>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</si>
  <si>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</si>
  <si>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</si>
  <si>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</si>
  <si>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</si>
  <si>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</si>
  <si>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</si>
  <si>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</si>
  <si>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</si>
  <si>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</si>
  <si>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</si>
  <si>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</si>
  <si>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</si>
  <si>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</si>
  <si>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</si>
  <si>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</si>
  <si>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</si>
  <si>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</si>
  <si>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</si>
  <si>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</si>
  <si>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</si>
  <si>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</si>
  <si>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</si>
  <si>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</si>
  <si>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</si>
  <si>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</si>
  <si>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</si>
  <si>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</si>
  <si>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</si>
  <si>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</si>
  <si>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</si>
  <si>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</si>
  <si>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</si>
  <si>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</si>
  <si>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</si>
  <si>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</si>
  <si>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</si>
  <si>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</si>
  <si>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</si>
  <si>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</si>
  <si>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</si>
  <si>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</si>
  <si>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</si>
  <si>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</si>
  <si>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</si>
  <si>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</si>
  <si>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</si>
  <si>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</si>
  <si>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</si>
  <si>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</si>
  <si>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</si>
  <si>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</si>
  <si>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</si>
  <si>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</si>
  <si>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</si>
  <si>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</si>
  <si>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</si>
  <si>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</si>
  <si>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</si>
  <si>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</si>
  <si>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</si>
  <si>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</si>
  <si>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</si>
  <si>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</si>
  <si>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</si>
  <si>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</si>
  <si>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</si>
  <si>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</si>
  <si>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</si>
  <si>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</si>
  <si>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</si>
  <si>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</si>
  <si>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</si>
  <si>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</si>
  <si>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</si>
  <si>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</si>
  <si>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</si>
  <si>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</si>
  <si>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</si>
  <si>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</si>
  <si>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</si>
  <si>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</si>
  <si>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</si>
  <si>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</si>
  <si>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</si>
  <si>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</si>
  <si>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</si>
  <si>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</si>
  <si>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</si>
  <si>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</si>
  <si>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</si>
  <si>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</si>
  <si>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</si>
  <si>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</si>
  <si>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</si>
  <si>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</si>
  <si>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</si>
  <si>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</si>
  <si>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</si>
  <si>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</si>
  <si>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</si>
  <si>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</si>
  <si>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</si>
  <si>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</si>
  <si>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</si>
  <si>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</si>
  <si>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</si>
  <si>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</si>
  <si>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</si>
  <si>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</si>
  <si>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</si>
  <si>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</si>
  <si>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</si>
  <si>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</si>
  <si>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</si>
  <si>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</si>
  <si>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</si>
  <si>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</si>
  <si>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</si>
  <si>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</si>
  <si>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</si>
  <si>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</si>
  <si>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</si>
  <si>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</si>
  <si>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</si>
  <si>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</si>
  <si>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</si>
  <si>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</si>
  <si>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</si>
  <si>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</si>
  <si>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</si>
  <si>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</si>
  <si>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</si>
  <si>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</si>
  <si>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</si>
  <si>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</si>
  <si>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</si>
  <si>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</si>
  <si>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</si>
  <si>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</si>
  <si>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</si>
  <si>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</si>
  <si>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</si>
  <si>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</si>
  <si>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</si>
  <si>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</si>
  <si>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</si>
  <si>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</si>
  <si>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</si>
  <si>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</si>
  <si>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</si>
  <si>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</si>
  <si>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</si>
  <si>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</si>
  <si>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</si>
  <si>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</si>
  <si>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</si>
  <si>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</si>
  <si>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</si>
  <si>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</si>
  <si>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</si>
  <si>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</si>
  <si>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</si>
  <si>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</si>
  <si>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</si>
  <si>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</si>
  <si>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</si>
  <si>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</si>
  <si>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</si>
  <si>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</si>
  <si>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</si>
  <si>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</si>
  <si>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</si>
  <si>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</si>
  <si>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</si>
  <si>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</si>
  <si>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</si>
  <si>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</si>
  <si>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</si>
  <si>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</si>
  <si>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</si>
  <si>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</si>
  <si>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</si>
  <si>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</si>
  <si>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</si>
  <si>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</si>
  <si>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</si>
  <si>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</si>
  <si>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</si>
  <si>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</si>
  <si>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</si>
  <si>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</si>
  <si>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</si>
  <si>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</si>
  <si>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</si>
  <si>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</si>
  <si>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</si>
  <si>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</si>
  <si>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</si>
  <si>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</si>
  <si>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</si>
  <si>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</si>
  <si>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</si>
  <si>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</si>
  <si>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</si>
  <si>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</si>
  <si>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</si>
  <si>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</si>
  <si>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</si>
  <si>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</si>
  <si>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</si>
  <si>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</si>
  <si>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</si>
  <si>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</si>
  <si>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</si>
  <si>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</si>
  <si>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</si>
  <si>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</si>
  <si>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</si>
  <si>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</si>
  <si>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</si>
  <si>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</si>
  <si>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</si>
  <si>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</si>
  <si>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</si>
  <si>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</si>
  <si>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</si>
  <si>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</si>
  <si>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</si>
  <si>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</si>
  <si>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</si>
  <si>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</si>
  <si>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</si>
  <si>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</si>
  <si>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</si>
  <si>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</si>
  <si>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</si>
  <si>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</si>
  <si>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</si>
  <si>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</si>
  <si>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</si>
  <si>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</si>
  <si>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</si>
  <si>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</si>
  <si>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</si>
  <si>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</si>
  <si>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</si>
  <si>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</si>
  <si>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</si>
  <si>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</si>
  <si>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</si>
  <si>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</si>
  <si>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</si>
  <si>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</si>
  <si>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</si>
  <si>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</si>
  <si>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</si>
  <si>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</si>
  <si>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</si>
  <si>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</si>
  <si>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</si>
  <si>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</si>
  <si>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</si>
  <si>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</si>
  <si>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</si>
  <si>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</si>
  <si>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</si>
  <si>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</si>
  <si>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</si>
  <si>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</si>
  <si>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</si>
  <si>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</si>
  <si>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</si>
  <si>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</si>
  <si>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</si>
  <si>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</si>
  <si>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</si>
  <si>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</si>
  <si>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</si>
  <si>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</si>
  <si>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</si>
  <si>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</si>
  <si>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</si>
  <si>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</si>
  <si>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</si>
  <si>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</si>
  <si>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</si>
  <si>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</si>
  <si>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</si>
  <si>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</si>
  <si>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</si>
  <si>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</si>
  <si>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</si>
  <si>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</si>
  <si>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</si>
  <si>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</si>
  <si>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</si>
  <si>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</si>
  <si>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</si>
  <si>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</si>
  <si>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</si>
  <si>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</si>
  <si>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</si>
  <si>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</si>
  <si>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</si>
  <si>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</si>
  <si>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</si>
  <si>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</si>
  <si>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</si>
  <si>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</si>
  <si>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</si>
  <si>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</si>
  <si>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</si>
  <si>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</si>
  <si>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</si>
  <si>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</si>
  <si>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</si>
  <si>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</si>
  <si>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</si>
  <si>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</si>
  <si>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</si>
  <si>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</si>
  <si>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</si>
  <si>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</si>
  <si>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</si>
  <si>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</si>
  <si>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</si>
  <si>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</si>
  <si>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</si>
  <si>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</si>
  <si>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</si>
  <si>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</si>
  <si>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</si>
  <si>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</si>
  <si>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</si>
  <si>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</si>
  <si>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</si>
  <si>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</si>
  <si>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</si>
  <si>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</si>
  <si>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</si>
  <si>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</si>
  <si>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</si>
  <si>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</si>
  <si>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</si>
  <si>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</si>
  <si>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</si>
  <si>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</si>
  <si>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</si>
  <si>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</si>
  <si>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</si>
  <si>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</si>
  <si>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</si>
  <si>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</si>
  <si>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</si>
  <si>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</si>
  <si>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</si>
  <si>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</si>
  <si>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</si>
  <si>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</si>
  <si>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</si>
  <si>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</si>
  <si>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</si>
  <si>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</si>
  <si>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</si>
  <si>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</si>
  <si>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</si>
  <si>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</si>
  <si>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</si>
  <si>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</si>
  <si>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</si>
  <si>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</si>
  <si>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</si>
  <si>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</si>
  <si>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</si>
  <si>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</si>
  <si>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</si>
  <si>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</si>
  <si>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</si>
  <si>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</si>
  <si>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</si>
  <si>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</si>
  <si>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</si>
  <si>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</si>
  <si>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</si>
  <si>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</si>
  <si>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</si>
  <si>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</si>
  <si>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</si>
  <si>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</si>
  <si>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</si>
  <si>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</si>
  <si>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</si>
  <si>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</si>
  <si>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</si>
  <si>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</si>
  <si>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</si>
  <si>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</si>
  <si>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</si>
  <si>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</si>
  <si>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</si>
  <si>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</si>
  <si>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</si>
  <si>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</si>
  <si>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</si>
  <si>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</si>
  <si>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</si>
  <si>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</si>
  <si>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</si>
  <si>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</si>
  <si>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</si>
  <si>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</si>
  <si>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</si>
  <si>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</si>
  <si>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</si>
  <si>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</si>
  <si>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</si>
  <si>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</si>
  <si>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</si>
  <si>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</si>
  <si>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</si>
  <si>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</si>
  <si>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</si>
  <si>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</si>
  <si>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</si>
  <si>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</si>
  <si>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</si>
  <si>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</si>
  <si>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</si>
  <si>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</si>
  <si>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</si>
  <si>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</si>
  <si>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</si>
  <si>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</si>
  <si>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</si>
  <si>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</si>
  <si>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</si>
  <si>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</si>
  <si>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</si>
  <si>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</si>
  <si>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</si>
  <si>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</si>
  <si>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</si>
  <si>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</si>
  <si>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</si>
  <si>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</si>
  <si>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</si>
  <si>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</si>
  <si>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</si>
  <si>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</si>
  <si>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</si>
  <si>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</si>
  <si>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</si>
  <si>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</si>
  <si>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</si>
  <si>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</si>
  <si>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</si>
  <si>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</si>
  <si>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</si>
  <si>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</si>
  <si>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</si>
  <si>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</si>
  <si>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</si>
  <si>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</si>
  <si>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</si>
  <si>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</si>
  <si>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</si>
  <si>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</si>
  <si>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</si>
  <si>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</si>
  <si>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</si>
  <si>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</si>
  <si>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</si>
  <si>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</si>
  <si>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</si>
  <si>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</si>
  <si>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</si>
  <si>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</si>
  <si>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</si>
  <si>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</si>
  <si>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</si>
  <si>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</si>
  <si>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</si>
  <si>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</si>
  <si>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</si>
  <si>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</si>
  <si>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</si>
  <si>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</si>
  <si>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</si>
  <si>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</si>
  <si>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</si>
  <si>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</si>
  <si>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</si>
  <si>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</si>
  <si>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</si>
  <si>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</si>
  <si>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</si>
  <si>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</si>
  <si>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</si>
  <si>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</si>
  <si>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</si>
  <si>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</si>
  <si>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</si>
  <si>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</si>
  <si>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</si>
  <si>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</si>
  <si>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</si>
  <si>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</si>
  <si>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</si>
  <si>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</si>
  <si>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</si>
  <si>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</si>
  <si>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</si>
  <si>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</si>
  <si>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</si>
  <si>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</si>
  <si>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</si>
  <si>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</si>
  <si>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</si>
  <si>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</si>
  <si>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</si>
  <si>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</si>
  <si>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</si>
  <si>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</si>
  <si>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</si>
  <si>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</si>
  <si>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</si>
  <si>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</si>
  <si>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</si>
  <si>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</si>
  <si>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</si>
  <si>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</si>
  <si>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</si>
  <si>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</si>
  <si>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</si>
  <si>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</si>
  <si>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</si>
  <si>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</si>
  <si>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</si>
  <si>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</si>
  <si>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</si>
  <si>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</si>
  <si>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</si>
  <si>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</si>
  <si>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</si>
  <si>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</si>
  <si>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</si>
  <si>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</si>
  <si>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</si>
  <si>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</si>
  <si>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</si>
  <si>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</si>
  <si>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</si>
  <si>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</si>
  <si>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</si>
  <si>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</si>
  <si>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</si>
  <si>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</si>
  <si>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</si>
  <si>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</si>
  <si>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</si>
  <si>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</si>
  <si>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</si>
  <si>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</si>
  <si>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</si>
  <si>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</si>
  <si>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</si>
  <si>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</si>
  <si>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</si>
  <si>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</si>
  <si>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</si>
  <si>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</si>
  <si>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</si>
  <si>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</si>
  <si>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</si>
  <si>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</si>
  <si>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</si>
  <si>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</si>
  <si>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</si>
  <si>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</si>
  <si>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</si>
  <si>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</si>
  <si>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</si>
  <si>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</si>
  <si>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</si>
  <si>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</si>
  <si>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</si>
  <si>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</si>
  <si>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</si>
  <si>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</si>
  <si>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</si>
  <si>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</si>
  <si>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</si>
  <si>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</si>
  <si>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</si>
  <si>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</si>
  <si>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</si>
  <si>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</si>
  <si>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</si>
  <si>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</si>
  <si>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</si>
  <si>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</si>
  <si>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</si>
  <si>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</si>
  <si>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</si>
  <si>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</si>
  <si>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</si>
  <si>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</si>
  <si>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</si>
  <si>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</si>
  <si>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</si>
  <si>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</si>
  <si>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</si>
  <si>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</si>
  <si>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</si>
  <si>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</si>
  <si>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</si>
  <si>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</si>
  <si>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</si>
  <si>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</si>
  <si>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</si>
  <si>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</si>
  <si>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</si>
  <si>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</si>
  <si>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</si>
  <si>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</si>
  <si>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</si>
  <si>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</si>
  <si>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</si>
  <si>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</si>
  <si>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</si>
  <si>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</si>
  <si>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</si>
  <si>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</si>
  <si>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</si>
  <si>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</si>
  <si>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</si>
  <si>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</si>
  <si>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</si>
  <si>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</si>
  <si>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</si>
  <si>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</si>
  <si>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</si>
  <si>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</si>
  <si>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</si>
  <si>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</si>
  <si>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</si>
  <si>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</si>
  <si>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</si>
  <si>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</si>
  <si>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</si>
  <si>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</si>
  <si>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</si>
  <si>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</si>
  <si>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</si>
  <si>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</si>
  <si>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</si>
  <si>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</si>
  <si>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</si>
  <si>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</si>
  <si>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</si>
  <si>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</si>
  <si>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</si>
  <si>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</si>
  <si>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</si>
  <si>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</si>
  <si>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</si>
  <si>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</si>
  <si>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</si>
  <si>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</si>
  <si>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</si>
  <si>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</si>
  <si>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</si>
  <si>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</si>
  <si>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</si>
  <si>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</si>
  <si>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</si>
  <si>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</si>
  <si>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</si>
  <si>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</si>
  <si>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</si>
  <si>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</si>
  <si>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</si>
  <si>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</si>
  <si>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</si>
  <si>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</si>
  <si>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</si>
  <si>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</si>
  <si>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</si>
  <si>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</si>
  <si>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</si>
  <si>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</si>
  <si>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</si>
  <si>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</si>
  <si>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</si>
  <si>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</si>
  <si>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</si>
  <si>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</si>
  <si>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</si>
  <si>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</si>
  <si>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</si>
  <si>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</si>
  <si>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</si>
  <si>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</si>
  <si>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</si>
  <si>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</si>
  <si>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</si>
  <si>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</si>
  <si>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</si>
  <si>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</si>
  <si>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</si>
  <si>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</si>
  <si>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</si>
  <si>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</si>
  <si>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</si>
  <si>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</si>
  <si>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</si>
  <si>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</si>
  <si>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</si>
  <si>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</si>
  <si>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</si>
  <si>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</si>
  <si>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</si>
  <si>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</si>
  <si>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</si>
  <si>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</si>
  <si>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</si>
  <si>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</si>
  <si>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</si>
  <si>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</si>
  <si>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</si>
  <si>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</si>
  <si>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</si>
  <si>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</si>
  <si>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</si>
  <si>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</si>
  <si>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</si>
  <si>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</si>
  <si>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</si>
  <si>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</si>
  <si>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</si>
  <si>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</si>
  <si>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</si>
  <si>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</si>
  <si>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</si>
  <si>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</si>
  <si>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</si>
  <si>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</si>
  <si>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</si>
  <si>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</si>
  <si>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</si>
  <si>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</si>
  <si>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</si>
  <si>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</si>
  <si>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</si>
  <si>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</si>
  <si>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</si>
  <si>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</si>
  <si>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</si>
  <si>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</si>
  <si>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</si>
  <si>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</si>
  <si>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</si>
  <si>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</si>
  <si>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</si>
  <si>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</si>
  <si>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</si>
  <si>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</si>
  <si>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</si>
  <si>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</si>
  <si>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</si>
  <si>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</si>
  <si>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</si>
  <si>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</si>
  <si>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</si>
  <si>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</si>
  <si>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</si>
  <si>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</si>
  <si>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</si>
  <si>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</si>
  <si>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</si>
  <si>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</si>
  <si>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</si>
  <si>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</si>
  <si>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</si>
  <si>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</si>
  <si>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</si>
  <si>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</si>
  <si>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</si>
  <si>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</si>
  <si>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</si>
  <si>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</si>
  <si>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</si>
  <si>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</si>
  <si>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</si>
  <si>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</si>
  <si>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</si>
  <si>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</si>
  <si>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</si>
  <si>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</si>
  <si>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</si>
  <si>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</si>
  <si>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</si>
  <si>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</si>
  <si>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</si>
  <si>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</si>
  <si>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</si>
  <si>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</si>
  <si>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</si>
  <si>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</si>
  <si>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</si>
  <si>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</si>
  <si>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</si>
  <si>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</si>
  <si>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</si>
  <si>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</si>
  <si>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</si>
  <si>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</si>
  <si>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</si>
  <si>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</si>
  <si>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</si>
  <si>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</si>
  <si>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</si>
  <si>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</si>
  <si>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</si>
  <si>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</si>
  <si>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</si>
  <si>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</si>
  <si>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</si>
  <si>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</si>
  <si>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</si>
  <si>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</si>
  <si>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</si>
  <si>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</si>
  <si>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</si>
  <si>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</si>
  <si>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</si>
  <si>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</si>
  <si>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</si>
  <si>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</si>
  <si>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</si>
  <si>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</si>
  <si>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</si>
  <si>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</si>
  <si>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</si>
  <si>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</si>
  <si>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</si>
  <si>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</si>
  <si>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</si>
  <si>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</si>
  <si>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</si>
  <si>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</si>
  <si>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</si>
  <si>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</si>
  <si>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</si>
  <si>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</si>
  <si>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</si>
  <si>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</si>
  <si>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</si>
  <si>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</si>
  <si>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</si>
  <si>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</si>
  <si>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</si>
  <si>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</si>
  <si>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</si>
  <si>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</si>
  <si>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</si>
  <si>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</si>
  <si>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</si>
  <si>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</si>
  <si>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</si>
  <si>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</si>
  <si>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</si>
  <si>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</si>
  <si>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</si>
  <si>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</si>
  <si>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</si>
  <si>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</si>
  <si>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</si>
  <si>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</si>
  <si>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</si>
  <si>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</si>
  <si>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</si>
  <si>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</si>
  <si>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</si>
  <si>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</si>
  <si>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</si>
  <si>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</si>
  <si>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</si>
  <si>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</si>
  <si>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</si>
  <si>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</si>
  <si>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</si>
  <si>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</si>
  <si>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</si>
  <si>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</si>
  <si>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</si>
  <si>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</si>
  <si>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</si>
  <si>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</si>
  <si>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</si>
  <si>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</si>
  <si>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</si>
  <si>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</si>
  <si>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</si>
  <si>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</si>
  <si>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</si>
  <si>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</si>
  <si>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</si>
  <si>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</si>
  <si>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</si>
  <si>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</si>
  <si>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</si>
  <si>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</si>
  <si>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</si>
  <si>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</si>
  <si>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</si>
  <si>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</si>
  <si>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</si>
  <si>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</si>
  <si>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</si>
  <si>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</si>
  <si>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</si>
  <si>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</si>
  <si>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</si>
  <si>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</si>
  <si>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</si>
  <si>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</si>
  <si>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</si>
  <si>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</si>
  <si>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</si>
  <si>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</si>
  <si>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</si>
  <si>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</si>
  <si>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</si>
  <si>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</si>
  <si>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</si>
  <si>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</si>
  <si>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</si>
  <si>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</si>
  <si>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</si>
  <si>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</si>
  <si>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</si>
  <si>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</si>
  <si>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</si>
  <si>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</si>
  <si>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</si>
  <si>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</si>
  <si>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</si>
  <si>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</si>
  <si>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</si>
  <si>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</si>
  <si>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</si>
  <si>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</si>
  <si>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</si>
  <si>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</si>
  <si>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</si>
  <si>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</si>
  <si>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</si>
  <si>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</si>
  <si>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</si>
  <si>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</si>
  <si>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</si>
  <si>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</si>
  <si>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</si>
  <si>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</si>
  <si>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</si>
  <si>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</si>
  <si>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</si>
  <si>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</si>
  <si>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</si>
  <si>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</si>
  <si>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</si>
  <si>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</si>
  <si>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</si>
  <si>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</si>
  <si>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</si>
  <si>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</si>
  <si>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</si>
  <si>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</si>
  <si>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</si>
  <si>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</si>
  <si>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</si>
  <si>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</si>
  <si>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</si>
  <si>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</si>
  <si>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</si>
  <si>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</si>
  <si>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</si>
  <si>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</si>
  <si>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</si>
  <si>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</si>
  <si>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</si>
  <si>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</si>
  <si>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</si>
  <si>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</si>
  <si>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</si>
  <si>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</si>
  <si>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</si>
  <si>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</si>
  <si>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</si>
  <si>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</si>
  <si>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</si>
  <si>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</si>
  <si>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</si>
  <si>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</si>
  <si>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</si>
  <si>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</si>
  <si>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</si>
  <si>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</si>
  <si>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</si>
  <si>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</si>
  <si>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</si>
  <si>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</si>
  <si>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</si>
  <si>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</si>
  <si>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</si>
  <si>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</si>
  <si>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</si>
  <si>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</si>
  <si>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</si>
  <si>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</si>
  <si>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</si>
  <si>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</si>
  <si>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</si>
  <si>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</si>
  <si>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</si>
  <si>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</si>
  <si>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</si>
  <si>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</si>
  <si>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</si>
  <si>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</si>
  <si>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</si>
  <si>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</si>
  <si>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</si>
  <si>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</si>
  <si>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</si>
  <si>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</si>
  <si>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</si>
  <si>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</si>
  <si>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</si>
  <si>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</si>
  <si>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</si>
  <si>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</si>
  <si>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</si>
  <si>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</si>
  <si>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</si>
  <si>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</si>
  <si>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</si>
  <si>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</si>
  <si>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</si>
  <si>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</si>
  <si>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</si>
  <si>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</si>
  <si>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</si>
  <si>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</si>
  <si>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</si>
  <si>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</si>
  <si>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</si>
  <si>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</si>
  <si>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</si>
  <si>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</si>
  <si>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</si>
  <si>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</si>
  <si>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</si>
  <si>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</si>
  <si>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</si>
  <si>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</si>
  <si>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</si>
  <si>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</si>
  <si>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</si>
  <si>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</si>
  <si>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</si>
  <si>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</si>
  <si>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</si>
  <si>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</si>
  <si>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</si>
  <si>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</si>
  <si>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</si>
  <si>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</si>
  <si>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</si>
  <si>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</si>
  <si>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</si>
  <si>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</si>
  <si>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</si>
  <si>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</si>
  <si>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</si>
  <si>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</si>
  <si>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</si>
  <si>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</si>
  <si>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</si>
  <si>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</si>
  <si>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</si>
  <si>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</si>
  <si>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</si>
  <si>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</si>
  <si>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</si>
  <si>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</si>
  <si>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</si>
  <si>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</si>
  <si>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</si>
  <si>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</si>
  <si>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</si>
  <si>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</si>
  <si>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</si>
  <si>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</si>
  <si>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</si>
  <si>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</si>
  <si>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</si>
  <si>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</si>
  <si>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</si>
  <si>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</si>
  <si>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</si>
  <si>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</si>
  <si>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</si>
  <si>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</si>
  <si>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</si>
  <si>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</si>
  <si>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</si>
  <si>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</si>
  <si>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</si>
  <si>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</si>
  <si>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</si>
  <si>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</si>
  <si>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</si>
  <si>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</si>
  <si>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</si>
  <si>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</si>
  <si>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</si>
  <si>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</si>
  <si>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</si>
  <si>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</si>
  <si>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</si>
  <si>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</si>
  <si>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</si>
  <si>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</si>
  <si>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</si>
  <si>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</si>
  <si>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</si>
  <si>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</si>
  <si>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</si>
  <si>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</si>
  <si>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</si>
  <si>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</si>
  <si>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</si>
  <si>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</si>
  <si>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</si>
  <si>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</si>
  <si>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</si>
  <si>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</si>
  <si>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</si>
  <si>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</si>
  <si>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</si>
  <si>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</si>
  <si>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</si>
  <si>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</si>
  <si>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</si>
  <si>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</si>
  <si>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</si>
  <si>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</si>
  <si>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</si>
  <si>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</si>
  <si>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</si>
  <si>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</si>
  <si>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</si>
  <si>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</si>
  <si>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</si>
  <si>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</si>
  <si>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</si>
  <si>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</si>
  <si>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</si>
  <si>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</si>
  <si>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</si>
  <si>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</si>
  <si>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</si>
  <si>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</si>
  <si>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</si>
  <si>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</si>
  <si>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</si>
  <si>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</si>
  <si>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</si>
  <si>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</si>
  <si>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</si>
  <si>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</si>
  <si>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</si>
  <si>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</si>
  <si>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</si>
  <si>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</si>
  <si>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</si>
  <si>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</si>
  <si>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</si>
  <si>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</si>
  <si>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</si>
  <si>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</si>
  <si>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</si>
  <si>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</si>
  <si>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</si>
  <si>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</si>
  <si>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</si>
  <si>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</si>
  <si>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</si>
  <si>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</si>
  <si>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</si>
  <si>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</si>
  <si>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</si>
  <si>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</si>
  <si>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</si>
  <si>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</si>
  <si>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</si>
  <si>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</si>
  <si>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</si>
  <si>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</si>
  <si>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</si>
  <si>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</si>
  <si>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</si>
  <si>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</si>
  <si>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</si>
  <si>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</si>
  <si>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</si>
  <si>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</si>
  <si>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</si>
  <si>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</si>
  <si>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</si>
  <si>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</si>
  <si>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</si>
  <si>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</si>
  <si>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</si>
  <si>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</si>
  <si>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</si>
  <si>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</si>
  <si>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</si>
  <si>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</si>
  <si>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</si>
  <si>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</si>
  <si>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</si>
  <si>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</si>
  <si>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</si>
  <si>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</si>
  <si>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</si>
  <si>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</si>
  <si>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</si>
  <si>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</si>
  <si>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</si>
  <si>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</si>
  <si>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</si>
  <si>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</si>
  <si>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</si>
  <si>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</si>
  <si>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</si>
  <si>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</si>
  <si>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</si>
  <si>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</si>
  <si>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</si>
  <si>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</si>
  <si>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</si>
  <si>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</si>
  <si>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</si>
  <si>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</si>
  <si>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</si>
  <si>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</si>
  <si>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</si>
  <si>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</si>
  <si>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</si>
  <si>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</si>
  <si>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</si>
  <si>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</si>
  <si>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</si>
  <si>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</si>
  <si>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</si>
  <si>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</si>
  <si>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</si>
  <si>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</si>
  <si>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</si>
  <si>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</si>
  <si>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</si>
  <si>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</si>
  <si>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</si>
  <si>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</si>
  <si>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</si>
  <si>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</si>
  <si>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</si>
  <si>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</si>
  <si>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</si>
  <si>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</si>
  <si>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</si>
  <si>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</si>
  <si>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</si>
  <si>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</si>
  <si>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</si>
  <si>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</si>
  <si>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</si>
  <si>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</si>
  <si>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</si>
  <si>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</si>
  <si>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</si>
  <si>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</si>
  <si>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</si>
  <si>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</si>
  <si>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</si>
  <si>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</si>
  <si>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</si>
  <si>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</si>
  <si>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</si>
  <si>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</si>
  <si>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</si>
  <si>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</si>
  <si>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</si>
  <si>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</si>
  <si>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</si>
  <si>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</si>
  <si>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</si>
  <si>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</si>
  <si>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</si>
  <si>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</si>
  <si>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</si>
  <si>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</si>
  <si>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</si>
  <si>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</si>
  <si>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</si>
  <si>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</si>
  <si>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</si>
  <si>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</si>
  <si>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</si>
  <si>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</si>
  <si>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</si>
  <si>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</si>
  <si>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</si>
  <si>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</si>
  <si>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</si>
  <si>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</si>
  <si>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</si>
  <si>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</si>
  <si>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</si>
  <si>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</si>
  <si>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</si>
  <si>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</si>
  <si>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</si>
  <si>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</si>
  <si>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</si>
  <si>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</si>
  <si>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</si>
  <si>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</si>
  <si>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</si>
  <si>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</si>
  <si>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</si>
  <si>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</si>
  <si>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</si>
  <si>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</si>
  <si>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</si>
  <si>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</si>
  <si>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</si>
  <si>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</si>
  <si>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</si>
  <si>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</si>
  <si>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</si>
  <si>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</si>
  <si>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</si>
  <si>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</si>
  <si>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</si>
  <si>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</si>
  <si>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</si>
  <si>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</si>
  <si>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</si>
  <si>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</si>
  <si>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</si>
  <si>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</si>
  <si>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</si>
  <si>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</si>
  <si>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</si>
  <si>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</si>
  <si>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</si>
  <si>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</si>
  <si>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</si>
  <si>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</si>
  <si>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</si>
  <si>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</si>
  <si>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</si>
  <si>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</si>
  <si>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</si>
  <si>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</si>
  <si>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</si>
  <si>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</si>
  <si>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</si>
  <si>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</si>
  <si>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</si>
  <si>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</si>
  <si>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</si>
  <si>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</si>
  <si>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</si>
  <si>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</si>
  <si>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</si>
  <si>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</si>
  <si>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</si>
  <si>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</si>
  <si>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</si>
  <si>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</si>
  <si>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</si>
  <si>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</si>
  <si>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</si>
  <si>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</si>
  <si>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</si>
  <si>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</si>
  <si>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</si>
  <si>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</si>
  <si>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</si>
  <si>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</si>
  <si>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</si>
  <si>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</si>
  <si>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</si>
  <si>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</si>
  <si>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</si>
  <si>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</si>
  <si>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</si>
  <si>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</si>
  <si>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</si>
  <si>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</si>
  <si>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</si>
  <si>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</si>
  <si>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</si>
  <si>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</si>
  <si>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</si>
  <si>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</si>
  <si>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</si>
  <si>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</si>
  <si>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</si>
  <si>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</si>
  <si>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</si>
  <si>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</si>
  <si>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</si>
  <si>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</si>
  <si>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</si>
  <si>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</si>
  <si>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</si>
  <si>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</si>
  <si>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</si>
  <si>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</si>
  <si>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</si>
  <si>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</si>
  <si>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</si>
  <si>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</si>
  <si>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</si>
  <si>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</si>
  <si>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</si>
  <si>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</si>
  <si>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</si>
  <si>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</si>
  <si>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</si>
  <si>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</si>
  <si>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</si>
  <si>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</si>
  <si>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</si>
  <si>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</si>
  <si>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</si>
  <si>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</si>
  <si>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</si>
  <si>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</si>
  <si>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</si>
  <si>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</si>
  <si>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</si>
  <si>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</si>
  <si>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</si>
  <si>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</si>
  <si>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</si>
  <si>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</si>
  <si>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</si>
  <si>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</si>
  <si>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</si>
  <si>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</si>
  <si>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</si>
  <si>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</si>
  <si>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</si>
  <si>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</si>
  <si>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</si>
  <si>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</si>
  <si>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</si>
  <si>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</si>
  <si>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</si>
  <si>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</si>
  <si>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</si>
  <si>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</si>
  <si>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</si>
  <si>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</si>
  <si>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</si>
  <si>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</si>
  <si>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</si>
  <si>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</si>
  <si>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</si>
  <si>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</si>
  <si>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</si>
  <si>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</si>
  <si>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</si>
  <si>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</si>
  <si>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</si>
  <si>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</si>
  <si>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</si>
  <si>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</si>
  <si>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</si>
  <si>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</si>
  <si>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</si>
  <si>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</si>
  <si>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</si>
  <si>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</si>
  <si>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</si>
  <si>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</si>
  <si>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</si>
  <si>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</si>
  <si>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</si>
  <si>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</si>
  <si>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</si>
  <si>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</si>
  <si>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</si>
  <si>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</si>
  <si>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</si>
  <si>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</si>
  <si>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</si>
  <si>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</si>
  <si>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</si>
  <si>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</si>
  <si>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</si>
  <si>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</si>
  <si>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</si>
  <si>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</si>
  <si>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</si>
  <si>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</si>
  <si>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</si>
  <si>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</si>
  <si>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</si>
  <si>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</si>
  <si>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</si>
  <si>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</si>
  <si>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</si>
  <si>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</si>
  <si>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</si>
  <si>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</si>
  <si>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</si>
  <si>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</si>
  <si>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</si>
  <si>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</si>
  <si>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</si>
  <si>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</si>
  <si>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</si>
  <si>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</si>
  <si>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</si>
  <si>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</si>
  <si>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</si>
  <si>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</si>
  <si>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</si>
  <si>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</si>
  <si>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</si>
  <si>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</si>
  <si>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</si>
  <si>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</si>
  <si>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</si>
  <si>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</si>
  <si>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</si>
  <si>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</si>
  <si>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</si>
  <si>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</si>
  <si>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</si>
  <si>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</si>
  <si>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</si>
  <si>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</si>
  <si>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</si>
  <si>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</si>
  <si>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</si>
  <si>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</si>
  <si>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</si>
  <si>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</si>
  <si>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</si>
  <si>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</si>
  <si>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</si>
  <si>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</si>
  <si>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</si>
  <si>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</si>
  <si>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</si>
  <si>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</si>
  <si>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</si>
  <si>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</si>
  <si>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</si>
  <si>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</si>
  <si>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</si>
  <si>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</si>
  <si>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</si>
  <si>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</si>
  <si>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</si>
  <si>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</si>
  <si>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</si>
  <si>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</si>
  <si>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</si>
  <si>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</si>
  <si>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</si>
  <si>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</si>
  <si>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</si>
  <si>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</si>
  <si>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</si>
  <si>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</si>
  <si>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</si>
  <si>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</si>
  <si>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</si>
  <si>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</si>
  <si>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</si>
  <si>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</si>
  <si>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</si>
  <si>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</si>
  <si>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</si>
  <si>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</si>
  <si>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</si>
  <si>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</si>
  <si>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</si>
  <si>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</si>
  <si>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</si>
  <si>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</si>
  <si>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</si>
  <si>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</si>
  <si>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</si>
  <si>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</si>
  <si>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</si>
  <si>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</si>
  <si>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</si>
  <si>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</si>
  <si>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</si>
  <si>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</si>
  <si>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</si>
  <si>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</si>
  <si>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</si>
  <si>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</si>
  <si>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</si>
  <si>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</si>
  <si>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</si>
  <si>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</si>
  <si>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</si>
  <si>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</si>
  <si>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</si>
  <si>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</si>
  <si>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</si>
  <si>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</si>
  <si>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</si>
  <si>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</si>
  <si>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</si>
  <si>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</si>
  <si>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</si>
  <si>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</si>
  <si>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</si>
  <si>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</si>
  <si>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</si>
  <si>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</si>
  <si>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</si>
  <si>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</si>
  <si>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</si>
  <si>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</si>
  <si>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</si>
  <si>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</si>
  <si>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</si>
  <si>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</si>
  <si>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</si>
  <si>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</si>
  <si>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</si>
  <si>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</si>
  <si>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</si>
  <si>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</si>
  <si>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</si>
  <si>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</si>
  <si>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</si>
  <si>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</si>
  <si>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</si>
  <si>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</si>
  <si>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</si>
  <si>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</si>
  <si>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</si>
  <si>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</si>
  <si>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</si>
  <si>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</si>
  <si>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</si>
  <si>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</si>
  <si>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</si>
  <si>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</si>
  <si>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</si>
  <si>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</si>
  <si>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</si>
  <si>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</si>
  <si>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</si>
  <si>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</si>
  <si>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</si>
  <si>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</si>
  <si>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</si>
  <si>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</si>
  <si>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</si>
  <si>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</si>
  <si>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</si>
  <si>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</si>
  <si>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</si>
  <si>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</si>
  <si>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</si>
  <si>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</si>
  <si>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</si>
  <si>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</si>
  <si>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</si>
  <si>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</si>
  <si>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</si>
  <si>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</si>
  <si>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</si>
  <si>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</si>
  <si>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</si>
  <si>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</si>
  <si>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</si>
  <si>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</si>
  <si>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</si>
  <si>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</si>
  <si>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</si>
  <si>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</si>
  <si>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</si>
  <si>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</si>
  <si>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</si>
  <si>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</si>
  <si>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</si>
  <si>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</si>
  <si>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</si>
  <si>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</si>
  <si>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</si>
  <si>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</si>
  <si>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</si>
  <si>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</si>
  <si>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</si>
  <si>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</si>
  <si>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</si>
  <si>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</si>
  <si>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</si>
  <si>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</si>
  <si>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</si>
  <si>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</si>
  <si>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</si>
  <si>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</si>
  <si>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</si>
  <si>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</si>
  <si>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</si>
  <si>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</si>
  <si>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</si>
  <si>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</si>
  <si>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</si>
  <si>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</si>
  <si>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</si>
  <si>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</si>
  <si>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</si>
  <si>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</si>
  <si>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</si>
  <si>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</si>
  <si>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</si>
  <si>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</si>
  <si>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</si>
  <si>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</si>
  <si>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</si>
  <si>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</si>
  <si>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</si>
  <si>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</si>
  <si>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</si>
  <si>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</si>
  <si>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</si>
  <si>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</si>
  <si>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</si>
  <si>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</si>
  <si>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</si>
  <si>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</si>
  <si>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</si>
  <si>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</si>
  <si>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</si>
  <si>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</si>
  <si>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</si>
  <si>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</si>
  <si>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</si>
  <si>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</si>
  <si>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</si>
  <si>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</si>
  <si>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</si>
  <si>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</si>
  <si>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</si>
  <si>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</si>
  <si>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</si>
  <si>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</si>
  <si>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</si>
  <si>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</si>
  <si>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</si>
  <si>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</si>
  <si>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</si>
  <si>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</si>
  <si>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</si>
  <si>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</si>
  <si>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</si>
  <si>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</si>
  <si>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</si>
  <si>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</si>
  <si>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</si>
  <si>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</si>
  <si>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</si>
  <si>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</si>
  <si>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</si>
  <si>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</si>
  <si>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</si>
  <si>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</si>
  <si>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</si>
  <si>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</si>
  <si>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</si>
  <si>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</si>
  <si>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</si>
  <si>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</si>
  <si>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</si>
  <si>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</si>
  <si>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</si>
  <si>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</si>
  <si>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</si>
  <si>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</si>
  <si>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</si>
  <si>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</si>
  <si>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</si>
  <si>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</si>
  <si>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</si>
  <si>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</si>
  <si>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</si>
  <si>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</si>
  <si>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</si>
  <si>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</si>
  <si>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</si>
  <si>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</si>
  <si>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</si>
  <si>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</si>
  <si>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</si>
  <si>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</si>
  <si>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</si>
  <si>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</si>
  <si>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</si>
  <si>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</si>
  <si>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</si>
  <si>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</si>
  <si>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</si>
  <si>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</si>
  <si>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</si>
  <si>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</si>
  <si>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</si>
  <si>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</si>
  <si>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</si>
  <si>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</si>
  <si>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</si>
  <si>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</si>
  <si>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</si>
  <si>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</si>
  <si>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</si>
  <si>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</si>
  <si>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</si>
  <si>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</si>
  <si>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</si>
  <si>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</si>
  <si>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</si>
  <si>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</si>
  <si>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</si>
  <si>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</si>
  <si>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</si>
  <si>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</si>
  <si>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</si>
  <si>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</si>
  <si>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</si>
  <si>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</si>
  <si>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</si>
  <si>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</si>
  <si>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</si>
  <si>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</si>
  <si>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</si>
  <si>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</si>
  <si>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</si>
  <si>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</si>
  <si>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</si>
  <si>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</si>
  <si>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</si>
  <si>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</si>
  <si>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</si>
  <si>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</si>
  <si>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</si>
  <si>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</si>
  <si>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</si>
  <si>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</si>
  <si>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</si>
  <si>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</si>
  <si>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</si>
  <si>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</si>
  <si>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</si>
  <si>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</si>
  <si>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</si>
  <si>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</si>
  <si>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</si>
  <si>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</si>
  <si>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</si>
  <si>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</si>
  <si>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</si>
  <si>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</si>
  <si>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</si>
  <si>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</si>
  <si>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</si>
  <si>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</si>
  <si>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</si>
  <si>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</si>
  <si>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</si>
  <si>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</si>
  <si>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</si>
  <si>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</si>
  <si>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</si>
  <si>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</si>
  <si>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</si>
  <si>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</si>
  <si>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</si>
  <si>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</si>
  <si>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</si>
  <si>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</si>
  <si>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</si>
  <si>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</si>
  <si>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</si>
  <si>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</si>
  <si>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</si>
  <si>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</si>
  <si>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</si>
  <si>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</si>
  <si>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</si>
  <si>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</si>
  <si>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</si>
  <si>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</si>
  <si>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</si>
  <si>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</si>
  <si>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</si>
  <si>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</si>
  <si>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</si>
  <si>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</si>
  <si>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</si>
  <si>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</si>
  <si>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</si>
  <si>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</si>
  <si>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</si>
  <si>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</si>
  <si>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</si>
  <si>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</si>
  <si>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</si>
  <si>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</si>
  <si>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</si>
  <si>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</si>
  <si>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</si>
  <si>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</si>
  <si>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</si>
  <si>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</si>
  <si>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</si>
  <si>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</si>
  <si>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</si>
  <si>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</si>
  <si>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</si>
  <si>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</si>
  <si>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</si>
  <si>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</si>
  <si>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</si>
  <si>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</si>
  <si>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</si>
  <si>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</si>
  <si>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</si>
  <si>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</si>
  <si>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</si>
  <si>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</si>
  <si>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</si>
  <si>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</si>
  <si>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</si>
  <si>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</si>
  <si>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</si>
  <si>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</si>
  <si>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</si>
  <si>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</si>
  <si>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</si>
  <si>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</si>
  <si>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</si>
  <si>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</si>
  <si>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</si>
  <si>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</si>
  <si>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</si>
  <si>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</si>
  <si>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</si>
  <si>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</si>
  <si>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</si>
  <si>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</si>
  <si>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</si>
  <si>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</si>
  <si>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</si>
  <si>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</si>
  <si>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</si>
  <si>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</si>
  <si>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</si>
  <si>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</si>
  <si>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</si>
  <si>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</si>
  <si>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</si>
  <si>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</si>
  <si>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</si>
  <si>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</si>
  <si>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</si>
  <si>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</si>
  <si>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</si>
  <si>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</si>
  <si>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</si>
  <si>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</si>
  <si>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</si>
  <si>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</si>
  <si>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</si>
  <si>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</si>
  <si>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</si>
  <si>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</si>
  <si>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</si>
  <si>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</si>
  <si>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</si>
  <si>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</si>
  <si>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</si>
  <si>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</si>
  <si>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</si>
  <si>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</si>
  <si>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</si>
  <si>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</si>
  <si>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</si>
  <si>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</si>
  <si>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</si>
  <si>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</si>
  <si>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</si>
  <si>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</si>
  <si>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</si>
  <si>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</si>
  <si>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</si>
  <si>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</si>
  <si>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</si>
  <si>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</si>
  <si>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</si>
  <si>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</si>
  <si>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</si>
  <si>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</si>
  <si>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</si>
  <si>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</si>
  <si>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</si>
  <si>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</si>
  <si>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</si>
  <si>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</si>
  <si>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</si>
  <si>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</si>
  <si>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</si>
  <si>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</si>
  <si>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</si>
  <si>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</si>
  <si>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</si>
  <si>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</si>
  <si>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</si>
  <si>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</si>
  <si>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</si>
  <si>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</si>
  <si>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</si>
  <si>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</si>
  <si>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</si>
  <si>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</si>
  <si>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</si>
  <si>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</si>
  <si>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</si>
  <si>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</si>
  <si>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</si>
  <si>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</si>
  <si>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</si>
  <si>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</si>
  <si>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</si>
  <si>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</si>
  <si>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</si>
  <si>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</si>
  <si>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</si>
  <si>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</si>
  <si>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</si>
  <si>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</si>
  <si>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</si>
  <si>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</si>
  <si>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</si>
  <si>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</si>
  <si>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</si>
  <si>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</si>
  <si>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</si>
  <si>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</si>
  <si>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</si>
  <si>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</si>
  <si>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</si>
  <si>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</si>
  <si>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</si>
  <si>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</si>
  <si>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</si>
  <si>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</si>
  <si>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</si>
  <si>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</si>
  <si>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</si>
  <si>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</si>
  <si>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</si>
  <si>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</si>
  <si>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</si>
  <si>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</si>
  <si>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</si>
  <si>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</si>
  <si>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</si>
  <si>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</si>
  <si>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</si>
  <si>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</si>
  <si>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</si>
  <si>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</si>
  <si>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</si>
  <si>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</si>
  <si>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</si>
  <si>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</si>
  <si>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</si>
  <si>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</si>
  <si>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</si>
  <si>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</si>
  <si>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</si>
  <si>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</si>
  <si>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</si>
  <si>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</si>
  <si>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</si>
  <si>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</si>
  <si>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</si>
  <si>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</si>
  <si>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</si>
  <si>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</si>
  <si>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</si>
  <si>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</si>
  <si>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</si>
  <si>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</si>
  <si>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</si>
  <si>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</si>
  <si>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</si>
  <si>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</si>
  <si>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</si>
  <si>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</si>
  <si>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</si>
  <si>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</si>
  <si>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</si>
  <si>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</si>
  <si>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</si>
  <si>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</si>
  <si>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</si>
  <si>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</si>
  <si>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</si>
  <si>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</si>
  <si>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</si>
  <si>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</si>
  <si>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</si>
  <si>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</si>
  <si>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</si>
  <si>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</si>
  <si>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</si>
  <si>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</si>
  <si>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</si>
  <si>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</si>
  <si>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</si>
  <si>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</si>
  <si>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</si>
  <si>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</si>
  <si>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</si>
  <si>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</si>
  <si>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</si>
  <si>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</si>
  <si>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</si>
  <si>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</si>
  <si>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</si>
  <si>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</si>
  <si>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</si>
  <si>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</si>
  <si>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</si>
  <si>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</si>
  <si>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</si>
  <si>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</si>
  <si>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</si>
  <si>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</si>
  <si>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</si>
  <si>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</si>
  <si>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</si>
  <si>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</si>
  <si>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</si>
  <si>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</si>
  <si>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</si>
  <si>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</si>
  <si>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</si>
  <si>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</si>
  <si>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</si>
  <si>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</si>
  <si>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</si>
  <si>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</si>
  <si>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</si>
  <si>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</si>
  <si>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</si>
  <si>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</si>
  <si>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</si>
  <si>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</si>
  <si>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</si>
  <si>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</si>
  <si>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</si>
  <si>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</si>
  <si>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</si>
  <si>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</si>
  <si>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</si>
  <si>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</si>
  <si>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</si>
  <si>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</si>
  <si>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</si>
  <si>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</si>
  <si>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</si>
  <si>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</si>
  <si>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</si>
  <si>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</si>
  <si>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</si>
  <si>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</si>
  <si>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</si>
  <si>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</si>
  <si>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</si>
  <si>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</si>
  <si>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</si>
  <si>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</si>
  <si>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</si>
  <si>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</si>
  <si>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</si>
  <si>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</si>
  <si>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</si>
  <si>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</si>
  <si>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</si>
  <si>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</si>
  <si>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</si>
  <si>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</si>
  <si>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</si>
  <si>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</si>
  <si>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</si>
  <si>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</si>
  <si>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</si>
  <si>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</si>
  <si>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</si>
  <si>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</si>
  <si>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</si>
  <si>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</si>
  <si>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</si>
  <si>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</si>
  <si>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</si>
  <si>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</si>
  <si>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</si>
  <si>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</si>
  <si>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</si>
  <si>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</si>
  <si>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</si>
  <si>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</si>
  <si>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</si>
  <si>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</si>
  <si>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</si>
  <si>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</si>
  <si>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</si>
  <si>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</si>
  <si>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</si>
  <si>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</si>
  <si>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</si>
  <si>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</si>
  <si>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</si>
  <si>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</si>
  <si>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</si>
  <si>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</si>
  <si>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</si>
  <si>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</si>
  <si>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</si>
  <si>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</si>
  <si>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</si>
  <si>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</si>
  <si>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</si>
  <si>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</si>
  <si>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</si>
  <si>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</si>
  <si>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</si>
  <si>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</si>
  <si>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</si>
  <si>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</si>
  <si>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</si>
  <si>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</si>
  <si>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</si>
  <si>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</si>
  <si>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</si>
  <si>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</si>
  <si>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</si>
  <si>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</si>
  <si>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</si>
  <si>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</si>
  <si>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</si>
  <si>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</si>
  <si>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</si>
  <si>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</si>
  <si>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</si>
  <si>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</si>
  <si>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</si>
  <si>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</si>
  <si>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</si>
  <si>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</si>
  <si>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</si>
  <si>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</si>
  <si>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</si>
  <si>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</si>
  <si>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</si>
  <si>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</si>
  <si>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</si>
  <si>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</si>
  <si>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</si>
  <si>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</si>
  <si>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</si>
  <si>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</si>
  <si>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</si>
  <si>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</si>
  <si>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</si>
  <si>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</si>
  <si>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</si>
  <si>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</si>
  <si>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</si>
  <si>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</si>
  <si>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</si>
  <si>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</si>
  <si>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</si>
  <si>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</si>
  <si>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</si>
  <si>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</si>
  <si>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</si>
  <si>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</si>
  <si>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</si>
  <si>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</si>
  <si>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</si>
  <si>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</si>
  <si>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</si>
  <si>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</si>
  <si>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</si>
  <si>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</si>
  <si>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</si>
  <si>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</si>
  <si>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</si>
  <si>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</si>
  <si>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</si>
  <si>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</si>
  <si>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</si>
  <si>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</si>
  <si>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</si>
  <si>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</si>
  <si>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</si>
  <si>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</si>
  <si>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</si>
  <si>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</si>
  <si>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</si>
  <si>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</si>
  <si>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</si>
  <si>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</si>
  <si>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</si>
  <si>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</si>
  <si>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</si>
  <si>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</si>
  <si>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</si>
  <si>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</si>
  <si>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</si>
  <si>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</si>
  <si>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</si>
  <si>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</si>
  <si>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</si>
  <si>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</si>
  <si>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</si>
  <si>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</si>
  <si>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</si>
  <si>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</si>
  <si>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</si>
  <si>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</si>
  <si>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</si>
  <si>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</si>
  <si>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</si>
  <si>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</si>
  <si>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</si>
  <si>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</si>
  <si>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</si>
  <si>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</si>
  <si>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</si>
  <si>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</si>
  <si>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</si>
  <si>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</si>
  <si>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</si>
  <si>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</si>
  <si>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</si>
  <si>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</si>
  <si>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</si>
  <si>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</si>
  <si>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</si>
  <si>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</si>
  <si>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</si>
  <si>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</si>
  <si>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</si>
  <si>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</si>
  <si>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</si>
  <si>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</si>
  <si>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</si>
  <si>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</si>
  <si>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</si>
  <si>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</si>
  <si>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</si>
  <si>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</si>
  <si>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</si>
  <si>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</si>
  <si>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</si>
  <si>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</si>
  <si>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</si>
  <si>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</si>
  <si>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</si>
  <si>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</si>
  <si>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</si>
  <si>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</si>
  <si>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</si>
  <si>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</si>
  <si>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</si>
  <si>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</si>
  <si>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</si>
  <si>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</si>
  <si>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</si>
  <si>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</si>
  <si>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</si>
  <si>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</si>
  <si>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</si>
  <si>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</si>
  <si>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</si>
  <si>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</si>
  <si>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</si>
  <si>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</si>
  <si>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</si>
  <si>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</si>
  <si>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</si>
  <si>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</si>
  <si>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</si>
  <si>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</si>
  <si>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</si>
  <si>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</si>
  <si>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</si>
  <si>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</si>
  <si>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</si>
  <si>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</si>
  <si>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</si>
  <si>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</si>
  <si>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</si>
  <si>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</si>
  <si>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</si>
  <si>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</si>
  <si>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</si>
  <si>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</si>
  <si>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</si>
  <si>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</si>
  <si>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</si>
  <si>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</si>
  <si>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</si>
  <si>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</si>
  <si>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</si>
  <si>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</si>
  <si>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</si>
  <si>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</si>
  <si>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</si>
  <si>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</si>
  <si>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</si>
  <si>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</si>
  <si>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</si>
  <si>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</si>
  <si>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</si>
  <si>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</si>
  <si>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</si>
  <si>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</si>
  <si>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</si>
  <si>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</si>
  <si>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</si>
  <si>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</si>
  <si>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</si>
  <si>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</si>
  <si>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</si>
  <si>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</si>
  <si>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</si>
  <si>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</si>
  <si>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</si>
  <si>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</si>
  <si>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</si>
  <si>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</si>
  <si>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</si>
  <si>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</si>
  <si>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</si>
  <si>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</si>
  <si>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</si>
  <si>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</si>
  <si>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</si>
  <si>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</si>
  <si>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</si>
  <si>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</si>
  <si>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</si>
  <si>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</si>
  <si>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</si>
  <si>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</si>
  <si>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</si>
  <si>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</si>
  <si>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</si>
  <si>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</si>
  <si>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</si>
  <si>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</si>
  <si>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</si>
  <si>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</si>
  <si>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</si>
  <si>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</si>
  <si>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</si>
  <si>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</si>
  <si>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</si>
  <si>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</si>
  <si>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</si>
  <si>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</si>
  <si>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</si>
  <si>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</si>
  <si>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</si>
  <si>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</si>
  <si>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</si>
  <si>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</si>
  <si>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</si>
  <si>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</si>
  <si>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</si>
  <si>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</si>
  <si>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</si>
  <si>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</si>
  <si>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</si>
  <si>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</si>
  <si>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</si>
  <si>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</si>
  <si>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</si>
  <si>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</si>
  <si>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</si>
  <si>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</si>
  <si>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</si>
  <si>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</si>
  <si>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</si>
  <si>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</si>
  <si>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</si>
  <si>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</si>
  <si>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</si>
  <si>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</si>
  <si>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</si>
  <si>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</si>
  <si>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</si>
  <si>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</si>
  <si>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</si>
  <si>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</si>
  <si>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</si>
  <si>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</si>
  <si>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</si>
  <si>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</si>
  <si>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</si>
  <si>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</si>
  <si>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</si>
  <si>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</si>
  <si>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</si>
  <si>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</si>
  <si>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</si>
  <si>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</si>
  <si>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</si>
  <si>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</si>
  <si>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</si>
  <si>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</si>
  <si>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</si>
  <si>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</si>
  <si>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</si>
  <si>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</si>
  <si>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</si>
  <si>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</si>
  <si>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</si>
  <si>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</si>
  <si>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</si>
  <si>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</si>
  <si>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</si>
  <si>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</si>
  <si>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</si>
  <si>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</si>
  <si>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</si>
  <si>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</si>
  <si>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</si>
  <si>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</si>
  <si>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</si>
  <si>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</si>
  <si>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</si>
  <si>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</si>
  <si>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</si>
  <si>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</si>
  <si>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</si>
  <si>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</si>
  <si>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</si>
  <si>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</si>
  <si>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</si>
  <si>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</si>
  <si>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</si>
  <si>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</si>
  <si>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</si>
  <si>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</si>
  <si>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</si>
  <si>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</si>
  <si>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</si>
  <si>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</si>
  <si>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</si>
  <si>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</si>
  <si>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</si>
  <si>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</si>
  <si>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</si>
  <si>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</si>
  <si>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</si>
  <si>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</si>
  <si>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</si>
  <si>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</si>
  <si>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</si>
  <si>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</si>
  <si>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</si>
  <si>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</si>
  <si>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</si>
  <si>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</si>
  <si>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</si>
  <si>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</si>
  <si>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</si>
  <si>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</si>
  <si>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</si>
  <si>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</si>
  <si>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</si>
  <si>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</si>
  <si>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</si>
  <si>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</si>
  <si>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</si>
  <si>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</si>
  <si>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</si>
  <si>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</si>
  <si>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</si>
  <si>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</si>
  <si>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</si>
  <si>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</si>
  <si>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</si>
  <si>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</si>
  <si>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</si>
  <si>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</si>
  <si>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</si>
  <si>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</si>
  <si>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</si>
  <si>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</si>
  <si>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</si>
  <si>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</si>
  <si>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</si>
  <si>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</si>
  <si>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</si>
  <si>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</si>
  <si>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</si>
  <si>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</si>
  <si>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</si>
  <si>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</si>
  <si>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</si>
  <si>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</si>
  <si>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</si>
  <si>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</si>
  <si>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</si>
  <si>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</si>
  <si>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</si>
  <si>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</si>
  <si>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</si>
  <si>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</si>
  <si>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</si>
  <si>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</si>
  <si>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</si>
  <si>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</si>
  <si>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</si>
  <si>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</si>
  <si>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</si>
  <si>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</si>
  <si>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</si>
  <si>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</si>
  <si>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</si>
  <si>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</si>
  <si>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</si>
  <si>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</si>
  <si>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</si>
  <si>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</si>
  <si>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</si>
  <si>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</si>
  <si>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</si>
  <si>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</si>
  <si>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</si>
  <si>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</si>
  <si>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</si>
  <si>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</si>
  <si>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</si>
  <si>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</si>
  <si>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</si>
  <si>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</si>
  <si>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</si>
  <si>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</si>
  <si>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</si>
  <si>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</si>
  <si>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</si>
  <si>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</si>
  <si>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</si>
  <si>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</si>
  <si>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</si>
  <si>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</si>
  <si>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</si>
  <si>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</si>
  <si>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</si>
  <si>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</si>
  <si>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</si>
  <si>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</si>
  <si>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</si>
  <si>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</si>
  <si>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</si>
  <si>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</si>
  <si>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</si>
  <si>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</si>
  <si>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</si>
  <si>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</si>
  <si>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</si>
  <si>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</si>
  <si>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</si>
  <si>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</si>
  <si>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</si>
  <si>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</si>
  <si>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</si>
  <si>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</si>
  <si>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</si>
  <si>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</si>
  <si>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</si>
  <si>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</si>
  <si>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</si>
  <si>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</si>
  <si>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</si>
  <si>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</si>
  <si>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</si>
  <si>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</si>
  <si>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</si>
  <si>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</si>
  <si>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</si>
  <si>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</si>
  <si>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</si>
  <si>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</si>
  <si>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</si>
  <si>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</si>
  <si>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</si>
  <si>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</si>
  <si>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</si>
  <si>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</si>
  <si>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</si>
  <si>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</si>
  <si>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</si>
  <si>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</si>
  <si>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</si>
  <si>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</si>
  <si>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</si>
  <si>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</si>
  <si>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</si>
  <si>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</si>
  <si>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</si>
  <si>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</si>
  <si>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</si>
  <si>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</si>
  <si>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</si>
  <si>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</si>
  <si>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</si>
  <si>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</si>
  <si>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</si>
  <si>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</si>
  <si>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</si>
  <si>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</si>
  <si>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</si>
  <si>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</si>
  <si>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</si>
  <si>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</si>
  <si>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</si>
  <si>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</si>
  <si>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</si>
  <si>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</si>
  <si>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</si>
  <si>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</si>
  <si>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</si>
  <si>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</si>
  <si>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</si>
  <si>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</si>
  <si>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</si>
  <si>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</si>
  <si>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</si>
  <si>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</si>
  <si>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</si>
  <si>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</si>
  <si>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</si>
  <si>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</si>
  <si>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</si>
  <si>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</si>
  <si>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</si>
  <si>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</si>
  <si>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</si>
  <si>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</si>
  <si>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</si>
  <si>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</si>
  <si>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</si>
  <si>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</si>
  <si>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</si>
  <si>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</si>
  <si>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</si>
  <si>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</si>
  <si>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</si>
  <si>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</si>
  <si>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</si>
  <si>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</si>
  <si>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</si>
  <si>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</si>
  <si>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</si>
  <si>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</si>
  <si>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</si>
  <si>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</si>
  <si>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</si>
  <si>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</si>
  <si>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</si>
  <si>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</si>
  <si>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</si>
  <si>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</si>
  <si>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</si>
  <si>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</si>
  <si>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</si>
  <si>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</si>
  <si>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</si>
  <si>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</si>
  <si>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</si>
  <si>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</si>
  <si>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</si>
  <si>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</si>
  <si>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</si>
  <si>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</si>
  <si>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</si>
  <si>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</si>
  <si>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</si>
  <si>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</si>
  <si>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</si>
  <si>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</si>
  <si>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</si>
  <si>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</si>
  <si>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</si>
  <si>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</si>
  <si>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</si>
  <si>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</si>
  <si>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</si>
  <si>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</si>
  <si>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</si>
  <si>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</si>
  <si>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</si>
  <si>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</si>
  <si>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</si>
  <si>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</si>
  <si>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</si>
  <si>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</si>
  <si>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</si>
  <si>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</si>
  <si>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</si>
  <si>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</si>
  <si>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</si>
  <si>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</si>
  <si>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</si>
  <si>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</si>
  <si>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</si>
  <si>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</si>
  <si>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</si>
  <si>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</si>
  <si>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</si>
  <si>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</si>
  <si>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</si>
  <si>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</si>
  <si>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</si>
  <si>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</si>
  <si>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</si>
  <si>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</si>
  <si>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</si>
  <si>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</si>
  <si>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</si>
  <si>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</si>
  <si>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</si>
  <si>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</si>
  <si>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</si>
  <si>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</si>
  <si>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</si>
  <si>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</si>
  <si>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</si>
  <si>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</si>
  <si>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</si>
  <si>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</si>
  <si>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</si>
  <si>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</si>
  <si>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</si>
  <si>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</si>
  <si>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</si>
  <si>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</si>
  <si>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</si>
  <si>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</si>
  <si>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</si>
  <si>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</si>
  <si>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</si>
  <si>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</si>
  <si>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</si>
  <si>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</si>
  <si>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</si>
  <si>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</si>
  <si>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</si>
  <si>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</si>
  <si>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</si>
  <si>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</si>
  <si>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</si>
  <si>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</si>
  <si>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</si>
  <si>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</si>
  <si>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</si>
  <si>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</si>
  <si>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</si>
  <si>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</si>
  <si>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</si>
  <si>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</si>
  <si>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</si>
  <si>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</si>
  <si>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</si>
  <si>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</si>
  <si>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</si>
  <si>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</si>
  <si>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</si>
  <si>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</si>
  <si>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</si>
  <si>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</si>
  <si>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</si>
  <si>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</si>
  <si>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</si>
  <si>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</si>
  <si>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</si>
  <si>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</si>
  <si>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</si>
  <si>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</si>
  <si>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</si>
  <si>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</si>
  <si>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</si>
  <si>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</si>
  <si>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</si>
  <si>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</si>
  <si>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</si>
  <si>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</si>
  <si>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</si>
  <si>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</si>
  <si>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</si>
  <si>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</si>
  <si>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</si>
  <si>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</si>
  <si>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</si>
  <si>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</si>
  <si>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</si>
  <si>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</si>
  <si>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</si>
  <si>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</si>
  <si>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</si>
  <si>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</si>
  <si>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</si>
  <si>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</si>
  <si>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</si>
  <si>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</si>
  <si>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</si>
  <si>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</si>
  <si>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</si>
  <si>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</si>
  <si>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</si>
  <si>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</si>
  <si>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</si>
  <si>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</si>
  <si>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</si>
  <si>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</si>
  <si>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</si>
  <si>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</si>
  <si>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</si>
  <si>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</si>
  <si>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</si>
  <si>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</si>
  <si>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</si>
  <si>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</si>
  <si>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</si>
  <si>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</si>
  <si>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</si>
  <si>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</si>
  <si>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</si>
  <si>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</si>
  <si>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</si>
  <si>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</si>
  <si>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</si>
  <si>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</si>
  <si>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</si>
  <si>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</si>
  <si>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</si>
  <si>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</si>
  <si>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</si>
  <si>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</si>
  <si>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</si>
  <si>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</si>
  <si>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</si>
  <si>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</si>
  <si>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</si>
  <si>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</si>
  <si>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</si>
  <si>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</si>
  <si>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</si>
  <si>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</si>
  <si>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</si>
  <si>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</si>
  <si>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</si>
  <si>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</si>
  <si>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</si>
  <si>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</si>
  <si>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</si>
  <si>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</si>
  <si>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</si>
  <si>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</si>
  <si>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</si>
  <si>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</si>
  <si>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</si>
  <si>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</si>
  <si>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</si>
  <si>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</si>
  <si>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</si>
  <si>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</si>
  <si>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</si>
  <si>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</si>
  <si>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</si>
  <si>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</si>
  <si>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</si>
  <si>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</si>
  <si>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</si>
  <si>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</si>
  <si>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</si>
  <si>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</si>
  <si>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</si>
  <si>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</si>
  <si>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</si>
  <si>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</si>
  <si>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</si>
  <si>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</si>
  <si>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</si>
  <si>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</si>
  <si>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</si>
  <si>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</si>
  <si>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</si>
  <si>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</si>
  <si>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</si>
  <si>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</si>
  <si>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</si>
  <si>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</si>
  <si>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</si>
  <si>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</si>
  <si>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</si>
  <si>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</si>
  <si>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</si>
  <si>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</si>
  <si>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</si>
  <si>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</si>
  <si>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</si>
  <si>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</si>
  <si>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</si>
  <si>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</si>
  <si>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</si>
  <si>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</si>
  <si>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</si>
  <si>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</si>
  <si>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</si>
  <si>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</si>
  <si>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</si>
  <si>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</si>
  <si>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</si>
  <si>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</si>
  <si>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</si>
  <si>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</si>
  <si>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</si>
  <si>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</si>
  <si>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</si>
  <si>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</si>
  <si>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</si>
  <si>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</si>
  <si>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</si>
  <si>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</si>
  <si>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</si>
  <si>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</si>
  <si>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</si>
  <si>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</si>
  <si>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</si>
  <si>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</si>
  <si>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</si>
  <si>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</si>
  <si>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</si>
  <si>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</si>
  <si>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</si>
  <si>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</si>
  <si>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</si>
  <si>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</si>
  <si>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</si>
  <si>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</si>
  <si>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</si>
  <si>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</si>
  <si>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</si>
  <si>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</si>
  <si>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</si>
  <si>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</si>
  <si>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</si>
  <si>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</si>
  <si>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</si>
  <si>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</si>
  <si>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</si>
  <si>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</si>
  <si>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</si>
  <si>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</si>
  <si>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</si>
  <si>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</si>
  <si>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</si>
  <si>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</si>
  <si>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</si>
  <si>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</si>
  <si>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</si>
  <si>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</si>
  <si>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</si>
  <si>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</si>
  <si>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</si>
  <si>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</si>
  <si>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</si>
  <si>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</si>
  <si>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</si>
  <si>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</si>
  <si>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</si>
  <si>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</si>
  <si>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</si>
  <si>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</si>
  <si>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</si>
  <si>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</si>
  <si>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</si>
  <si>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</si>
  <si>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</si>
  <si>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</si>
  <si>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</si>
  <si>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</si>
  <si>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</si>
  <si>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</si>
  <si>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</si>
  <si>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</si>
  <si>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</si>
  <si>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</si>
  <si>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</si>
  <si>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</si>
  <si>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</si>
  <si>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</si>
  <si>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</si>
  <si>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</si>
  <si>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</si>
  <si>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</si>
  <si>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</si>
  <si>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</si>
  <si>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</si>
  <si>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</si>
  <si>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</si>
  <si>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</si>
  <si>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</si>
  <si>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</si>
  <si>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</si>
  <si>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</si>
  <si>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</si>
  <si>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</si>
  <si>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</si>
  <si>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</si>
  <si>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</si>
  <si>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</si>
  <si>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</si>
  <si>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</si>
  <si>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</si>
  <si>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</si>
  <si>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</si>
  <si>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</si>
  <si>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</si>
  <si>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</si>
  <si>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</si>
  <si>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</si>
  <si>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</si>
  <si>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</si>
  <si>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</si>
  <si>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</si>
  <si>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</si>
  <si>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</si>
  <si>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</si>
  <si>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</si>
  <si>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</si>
  <si>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</si>
  <si>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</si>
  <si>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</si>
  <si>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</si>
  <si>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</si>
  <si>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</si>
  <si>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</si>
  <si>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</si>
  <si>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</si>
  <si>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</si>
  <si>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</si>
  <si>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</si>
  <si>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</si>
  <si>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</si>
  <si>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</si>
  <si>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</si>
  <si>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</si>
  <si>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</si>
  <si>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</si>
  <si>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</si>
  <si>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</si>
  <si>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</si>
  <si>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</si>
  <si>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</si>
  <si>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</si>
  <si>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</si>
  <si>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</si>
  <si>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</si>
  <si>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</si>
  <si>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</si>
  <si>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</si>
  <si>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</si>
  <si>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</si>
  <si>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</si>
  <si>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</si>
  <si>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</si>
  <si>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</si>
  <si>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</si>
  <si>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</si>
  <si>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</si>
  <si>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</si>
  <si>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</si>
  <si>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</si>
  <si>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</si>
  <si>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</si>
  <si>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</si>
  <si>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</si>
  <si>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</si>
  <si>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</si>
  <si>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</si>
  <si>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</si>
  <si>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</si>
  <si>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</si>
  <si>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</si>
  <si>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</si>
  <si>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</si>
  <si>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</si>
  <si>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</si>
  <si>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</si>
  <si>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</si>
  <si>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</si>
  <si>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</si>
  <si>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</si>
  <si>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</si>
  <si>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</si>
  <si>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</si>
  <si>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</si>
  <si>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</si>
  <si>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</si>
  <si>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</si>
  <si>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</si>
  <si>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</si>
  <si>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</si>
  <si>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</si>
  <si>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</si>
  <si>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</si>
  <si>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</si>
  <si>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</si>
  <si>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</si>
  <si>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</si>
  <si>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</si>
  <si>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</si>
  <si>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</si>
  <si>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</si>
  <si>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</si>
  <si>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</si>
  <si>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</si>
  <si>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</si>
  <si>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</si>
  <si>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</si>
  <si>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</si>
  <si>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</si>
  <si>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</si>
  <si>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</si>
  <si>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</si>
  <si>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</si>
  <si>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</si>
  <si>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</si>
  <si>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</si>
  <si>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</si>
  <si>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</si>
  <si>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</si>
  <si>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</si>
  <si>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</si>
  <si>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</si>
  <si>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</si>
  <si>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</si>
  <si>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</si>
  <si>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</si>
  <si>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</si>
  <si>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</si>
  <si>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</si>
  <si>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</si>
  <si>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</si>
  <si>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</si>
  <si>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</si>
  <si>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</si>
  <si>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</si>
  <si>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</si>
  <si>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</si>
  <si>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</si>
  <si>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</si>
  <si>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</si>
  <si>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</si>
  <si>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</si>
  <si>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</si>
  <si>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</si>
  <si>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</si>
  <si>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</si>
  <si>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</si>
  <si>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</si>
  <si>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</si>
  <si>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</si>
  <si>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</si>
  <si>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</si>
  <si>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</si>
  <si>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</si>
  <si>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</si>
  <si>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</si>
  <si>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</si>
  <si>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</si>
  <si>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</si>
  <si>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</si>
  <si>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</si>
  <si>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</si>
  <si>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</si>
  <si>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</si>
  <si>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</si>
  <si>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</si>
  <si>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</si>
  <si>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</si>
  <si>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</si>
  <si>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</si>
  <si>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</si>
  <si>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</si>
  <si>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</si>
  <si>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</si>
  <si>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</si>
  <si>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</si>
  <si>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</si>
  <si>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</si>
  <si>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</si>
  <si>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</si>
  <si>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</si>
  <si>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</si>
  <si>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</si>
  <si>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</si>
  <si>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</si>
  <si>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</si>
  <si>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</si>
  <si>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</si>
  <si>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</si>
  <si>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</si>
  <si>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</si>
  <si>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</si>
  <si>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</si>
  <si>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</si>
  <si>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</si>
  <si>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</si>
  <si>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</si>
  <si>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</si>
  <si>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</si>
  <si>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</si>
  <si>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</si>
  <si>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</si>
  <si>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</si>
  <si>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</si>
  <si>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</si>
  <si>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</si>
  <si>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</si>
  <si>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</si>
  <si>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</si>
  <si>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</si>
  <si>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</si>
  <si>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</si>
  <si>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</si>
  <si>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</si>
  <si>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</si>
  <si>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</si>
  <si>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</si>
  <si>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</si>
  <si>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</si>
  <si>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</si>
  <si>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</si>
  <si>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</si>
  <si>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</si>
  <si>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</si>
  <si>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</si>
  <si>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</si>
  <si>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</si>
  <si>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</si>
  <si>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</si>
  <si>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</si>
  <si>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</si>
  <si>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</si>
  <si>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</si>
  <si>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</si>
  <si>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</si>
  <si>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</si>
  <si>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</si>
  <si>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</si>
  <si>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</si>
  <si>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</si>
  <si>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</si>
  <si>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</si>
  <si>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</si>
  <si>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</si>
  <si>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</si>
  <si>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</si>
  <si>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</si>
  <si>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</si>
  <si>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</si>
  <si>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</si>
  <si>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</si>
  <si>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</si>
  <si>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</si>
  <si>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</si>
  <si>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</si>
  <si>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</si>
  <si>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</si>
  <si>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</si>
  <si>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</si>
  <si>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</si>
  <si>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</si>
  <si>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</si>
  <si>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</si>
  <si>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</si>
  <si>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</si>
  <si>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</si>
  <si>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</si>
  <si>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</si>
  <si>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</si>
  <si>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</si>
  <si>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</si>
  <si>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</si>
  <si>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</si>
  <si>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</si>
  <si>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</si>
  <si>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</si>
  <si>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</si>
  <si>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</si>
  <si>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</si>
  <si>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</si>
  <si>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</si>
  <si>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</si>
  <si>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</si>
  <si>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</si>
  <si>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</si>
  <si>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</si>
  <si>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</si>
  <si>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</si>
  <si>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</si>
  <si>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</si>
  <si>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</si>
  <si>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</si>
  <si>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</si>
  <si>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</si>
  <si>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</si>
  <si>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</si>
  <si>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</si>
  <si>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</si>
  <si>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</si>
  <si>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</si>
  <si>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</si>
  <si>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</si>
  <si>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</si>
  <si>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</si>
  <si>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</si>
  <si>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</si>
  <si>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</si>
  <si>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</si>
  <si>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</si>
  <si>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</si>
  <si>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</si>
  <si>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</si>
  <si>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</si>
  <si>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</si>
  <si>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</si>
  <si>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</si>
  <si>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</si>
  <si>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</si>
  <si>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</si>
  <si>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</si>
  <si>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</si>
  <si>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</si>
  <si>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</si>
  <si>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</si>
  <si>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</si>
  <si>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</si>
  <si>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</si>
  <si>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</si>
  <si>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</si>
  <si>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</si>
  <si>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</si>
  <si>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</si>
  <si>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</si>
  <si>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</si>
  <si>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</si>
  <si>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</si>
  <si>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</si>
  <si>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</si>
  <si>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</si>
  <si>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</si>
  <si>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</si>
  <si>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</si>
  <si>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</si>
  <si>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</si>
  <si>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</si>
  <si>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</si>
  <si>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</si>
  <si>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</si>
  <si>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</si>
  <si>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</si>
  <si>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</si>
  <si>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</si>
  <si>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</si>
  <si>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</si>
  <si>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</si>
  <si>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</si>
  <si>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</si>
  <si>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</si>
  <si>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</si>
  <si>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</si>
  <si>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</si>
  <si>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</si>
  <si>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</si>
  <si>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</si>
  <si>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</si>
  <si>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</si>
  <si>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</si>
  <si>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</si>
  <si>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</si>
  <si>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</si>
  <si>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</si>
  <si>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</si>
  <si>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</si>
  <si>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</si>
  <si>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</si>
  <si>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</si>
  <si>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</si>
  <si>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</si>
  <si>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</si>
  <si>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</si>
  <si>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</si>
  <si>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</si>
  <si>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</si>
  <si>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</si>
  <si>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</si>
  <si>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</si>
  <si>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</si>
  <si>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</si>
  <si>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</si>
  <si>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</si>
  <si>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</si>
  <si>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</si>
  <si>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</si>
  <si>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</si>
  <si>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</si>
  <si>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</si>
  <si>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</si>
  <si>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</si>
  <si>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</si>
  <si>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</si>
  <si>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</si>
  <si>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</si>
  <si>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</si>
  <si>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</si>
  <si>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</si>
  <si>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</si>
  <si>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</si>
  <si>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</si>
  <si>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</si>
  <si>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</si>
  <si>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</si>
  <si>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</si>
  <si>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</si>
  <si>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</si>
  <si>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</si>
  <si>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</si>
  <si>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</si>
  <si>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</si>
  <si>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</si>
  <si>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</si>
  <si>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</si>
  <si>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</si>
  <si>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</si>
  <si>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</si>
  <si>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</si>
  <si>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</si>
  <si>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</si>
  <si>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</si>
  <si>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</si>
  <si>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</si>
  <si>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</si>
  <si>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</si>
  <si>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</si>
  <si>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</si>
  <si>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</si>
  <si>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</si>
  <si>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</si>
  <si>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</si>
  <si>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</si>
  <si>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</si>
  <si>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</si>
  <si>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</si>
  <si>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</si>
  <si>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</si>
  <si>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</si>
  <si>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</si>
  <si>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</si>
  <si>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</si>
  <si>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</si>
  <si>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</si>
  <si>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</si>
  <si>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</si>
  <si>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</si>
  <si>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</si>
  <si>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</si>
  <si>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</si>
  <si>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</si>
  <si>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</si>
  <si>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</si>
  <si>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</si>
  <si>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</si>
  <si>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</si>
  <si>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</si>
  <si>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</si>
  <si>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</si>
  <si>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</si>
  <si>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</si>
  <si>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</si>
  <si>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</si>
  <si>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</si>
  <si>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</si>
  <si>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</si>
  <si>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</si>
  <si>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</si>
  <si>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</si>
  <si>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</si>
  <si>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</si>
  <si>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</si>
  <si>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</si>
  <si>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</si>
  <si>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</si>
  <si>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</si>
  <si>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</si>
  <si>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</si>
  <si>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</si>
  <si>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</si>
  <si>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</si>
  <si>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</si>
  <si>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</si>
  <si>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</si>
  <si>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</si>
  <si>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</si>
  <si>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</si>
  <si>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</si>
  <si>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</si>
  <si>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</si>
  <si>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</si>
  <si>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</si>
  <si>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</si>
  <si>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</si>
  <si>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</si>
  <si>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</si>
  <si>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</si>
  <si>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</si>
  <si>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</si>
  <si>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</si>
  <si>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</si>
  <si>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</si>
  <si>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</si>
  <si>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</si>
  <si>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</si>
  <si>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</si>
  <si>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</si>
  <si>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</si>
  <si>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</si>
  <si>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</si>
  <si>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</si>
  <si>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</si>
  <si>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</si>
  <si>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</si>
  <si>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</si>
  <si>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</si>
  <si>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</si>
  <si>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</si>
  <si>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</si>
  <si>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</si>
  <si>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</si>
  <si>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</si>
  <si>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</si>
  <si>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</si>
  <si>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</si>
  <si>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</si>
  <si>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</si>
  <si>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</si>
  <si>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</si>
  <si>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</si>
  <si>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</si>
  <si>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</si>
  <si>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</si>
  <si>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</si>
  <si>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</si>
  <si>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</si>
  <si>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</si>
  <si>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</si>
  <si>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</si>
  <si>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</si>
  <si>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</si>
  <si>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</si>
  <si>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</si>
  <si>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</si>
  <si>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</si>
  <si>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</si>
  <si>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</si>
  <si>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</si>
  <si>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</si>
  <si>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</si>
  <si>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</si>
  <si>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</si>
  <si>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</si>
  <si>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</si>
  <si>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</si>
  <si>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</si>
  <si>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</si>
  <si>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</si>
  <si>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</si>
  <si>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</si>
  <si>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</si>
  <si>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</si>
  <si>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</si>
  <si>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</si>
  <si>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</si>
  <si>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</si>
  <si>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</si>
  <si>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</si>
  <si>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</si>
  <si>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</si>
  <si>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</si>
  <si>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</si>
  <si>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</si>
  <si>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</si>
  <si>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</si>
  <si>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</si>
  <si>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</si>
  <si>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</si>
  <si>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</si>
  <si>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</si>
  <si>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</si>
  <si>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</si>
  <si>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</si>
  <si>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</si>
  <si>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</si>
  <si>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</si>
  <si>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</si>
  <si>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</si>
  <si>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</si>
  <si>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</si>
  <si>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</si>
  <si>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</si>
  <si>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</si>
  <si>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</si>
  <si>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</si>
  <si>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</si>
  <si>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</si>
  <si>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</si>
  <si>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</si>
  <si>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</si>
  <si>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</si>
  <si>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</si>
  <si>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</si>
  <si>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</si>
  <si>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</si>
  <si>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</si>
  <si>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</si>
  <si>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</si>
  <si>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</si>
  <si>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</si>
  <si>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</si>
  <si>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</si>
  <si>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</si>
  <si>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</si>
  <si>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</si>
  <si>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</si>
  <si>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</si>
  <si>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</si>
  <si>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</si>
  <si>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</si>
  <si>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</si>
  <si>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</si>
  <si>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</si>
  <si>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</si>
  <si>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</si>
  <si>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</si>
  <si>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</si>
  <si>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</si>
  <si>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</si>
  <si>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</si>
  <si>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</si>
  <si>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</si>
  <si>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</si>
  <si>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</si>
  <si>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</si>
  <si>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</si>
  <si>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</si>
  <si>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</si>
  <si>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</si>
  <si>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</si>
  <si>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</si>
  <si>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</si>
  <si>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</si>
  <si>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</si>
  <si>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</si>
  <si>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</si>
  <si>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</si>
  <si>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</si>
  <si>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</si>
  <si>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</si>
  <si>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</si>
  <si>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</si>
  <si>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</si>
  <si>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</si>
  <si>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</si>
  <si>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</si>
  <si>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</si>
  <si>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</si>
  <si>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</si>
  <si>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</si>
  <si>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</si>
  <si>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</si>
  <si>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</si>
  <si>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</si>
  <si>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</si>
  <si>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</si>
  <si>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</si>
  <si>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</si>
  <si>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</si>
  <si>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</si>
  <si>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</si>
  <si>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</si>
  <si>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</si>
  <si>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</si>
  <si>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</si>
  <si>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</si>
  <si>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</si>
  <si>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</si>
  <si>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</si>
  <si>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</si>
  <si>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</si>
  <si>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</si>
  <si>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</si>
  <si>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</si>
  <si>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</si>
  <si>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</si>
  <si>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</si>
  <si>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</si>
  <si>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</si>
  <si>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</si>
  <si>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</si>
  <si>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</si>
  <si>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</si>
  <si>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</si>
  <si>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</si>
  <si>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</si>
  <si>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</si>
  <si>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</si>
  <si>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</si>
  <si>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</si>
  <si>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</si>
  <si>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</si>
  <si>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</si>
  <si>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</si>
  <si>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</si>
  <si>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</si>
  <si>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</si>
  <si>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</si>
  <si>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</si>
  <si>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</si>
  <si>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</si>
  <si>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</si>
  <si>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</si>
  <si>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</si>
  <si>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</si>
  <si>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</si>
  <si>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</si>
  <si>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</si>
  <si>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</si>
  <si>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</si>
  <si>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</si>
  <si>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</si>
  <si>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</si>
  <si>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</si>
  <si>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</si>
  <si>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</si>
  <si>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</si>
  <si>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</si>
  <si>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</si>
  <si>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</si>
  <si>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</si>
  <si>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</si>
  <si>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</si>
  <si>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</si>
  <si>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</si>
  <si>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</si>
  <si>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</si>
  <si>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</si>
  <si>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</si>
  <si>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</si>
  <si>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</si>
  <si>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</si>
  <si>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</si>
  <si>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</si>
  <si>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</si>
  <si>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</si>
  <si>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</si>
  <si>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</si>
  <si>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</si>
  <si>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</si>
  <si>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</si>
  <si>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</si>
  <si>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</si>
  <si>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</si>
  <si>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</si>
  <si>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</si>
  <si>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</si>
  <si>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</si>
  <si>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</si>
  <si>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</si>
  <si>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</si>
  <si>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</si>
  <si>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</si>
  <si>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</si>
  <si>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</si>
  <si>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</si>
  <si>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</si>
  <si>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</si>
  <si>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</si>
  <si>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</si>
  <si>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</si>
  <si>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</si>
  <si>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</si>
  <si>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</si>
  <si>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</si>
  <si>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</si>
  <si>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</si>
  <si>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</si>
  <si>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</si>
  <si>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</si>
  <si>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</si>
  <si>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</si>
  <si>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</si>
  <si>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</si>
  <si>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</si>
  <si>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</si>
  <si>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</si>
  <si>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</si>
  <si>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</si>
  <si>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</si>
  <si>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</si>
  <si>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</si>
  <si>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</si>
  <si>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</si>
  <si>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</si>
  <si>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</si>
  <si>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</si>
  <si>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</si>
  <si>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</si>
  <si>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</si>
  <si>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</si>
  <si>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</si>
  <si>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</si>
  <si>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</si>
  <si>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</si>
  <si>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</si>
  <si>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</si>
  <si>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</si>
  <si>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</si>
  <si>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</si>
  <si>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</si>
  <si>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</si>
  <si>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</si>
  <si>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</si>
  <si>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</si>
  <si>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</si>
  <si>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</si>
  <si>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</si>
  <si>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</si>
  <si>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</si>
  <si>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</si>
  <si>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</si>
  <si>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</si>
  <si>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</si>
  <si>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</si>
  <si>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</si>
  <si>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</si>
  <si>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</si>
  <si>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</si>
  <si>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</si>
  <si>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</si>
  <si>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</si>
  <si>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</si>
  <si>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</si>
  <si>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</si>
  <si>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</si>
  <si>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</si>
  <si>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</si>
  <si>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</si>
  <si>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</si>
  <si>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</si>
  <si>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</si>
  <si>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</si>
  <si>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</si>
  <si>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</si>
  <si>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</si>
  <si>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</si>
  <si>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</si>
  <si>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</si>
  <si>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</si>
  <si>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</si>
  <si>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</si>
  <si>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</si>
  <si>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</si>
  <si>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</si>
  <si>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</si>
  <si>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</si>
  <si>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</si>
  <si>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</si>
  <si>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</si>
  <si>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</si>
  <si>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</si>
  <si>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</si>
  <si>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</si>
  <si>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</si>
  <si>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</si>
  <si>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</si>
  <si>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</si>
  <si>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</si>
  <si>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</si>
  <si>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</si>
  <si>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</si>
  <si>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</si>
  <si>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</si>
  <si>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</si>
  <si>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</si>
  <si>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</si>
  <si>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</si>
  <si>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</si>
  <si>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</si>
  <si>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</si>
  <si>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</si>
  <si>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</si>
  <si>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</si>
  <si>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</si>
  <si>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</si>
  <si>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</si>
  <si>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</si>
  <si>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</si>
  <si>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</si>
  <si>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</si>
  <si>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</si>
  <si>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</si>
  <si>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</si>
  <si>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</si>
  <si>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</si>
  <si>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</si>
  <si>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</si>
  <si>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</si>
  <si>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</si>
  <si>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</si>
  <si>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</si>
  <si>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</si>
  <si>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</si>
  <si>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</si>
  <si>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</si>
  <si>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</si>
  <si>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</si>
  <si>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</si>
  <si>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</si>
  <si>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</si>
  <si>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</si>
  <si>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</si>
  <si>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</si>
  <si>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</si>
  <si>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</si>
  <si>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</si>
  <si>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</si>
  <si>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</si>
  <si>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</si>
  <si>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</si>
  <si>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</si>
  <si>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</si>
  <si>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</si>
  <si>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</si>
  <si>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</si>
  <si>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</si>
  <si>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</si>
  <si>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</si>
  <si>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</si>
  <si>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</si>
  <si>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</si>
  <si>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</si>
  <si>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</si>
  <si>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</si>
  <si>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</si>
  <si>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</si>
  <si>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</si>
  <si>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</si>
  <si>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</si>
  <si>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</si>
  <si>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</si>
  <si>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</si>
  <si>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</si>
  <si>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</si>
  <si>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</si>
  <si>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</si>
  <si>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</si>
  <si>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</si>
  <si>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</si>
  <si>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</si>
  <si>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</si>
  <si>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</si>
  <si>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</si>
  <si>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</si>
  <si>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</si>
  <si>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</si>
  <si>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</si>
  <si>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</si>
  <si>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</si>
  <si>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</si>
  <si>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</si>
  <si>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</si>
  <si>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</si>
  <si>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</si>
  <si>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</si>
  <si>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</si>
  <si>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</si>
  <si>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</si>
  <si>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</si>
  <si>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</si>
  <si>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</si>
  <si>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</si>
  <si>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</si>
  <si>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</si>
  <si>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</si>
  <si>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</si>
  <si>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</si>
  <si>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</si>
  <si>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</si>
  <si>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</si>
  <si>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</si>
  <si>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</si>
  <si>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</si>
  <si>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</si>
  <si>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</si>
  <si>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</si>
  <si>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</si>
  <si>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</si>
  <si>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</si>
  <si>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</si>
  <si>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</si>
  <si>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</si>
  <si>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</si>
  <si>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</si>
  <si>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</si>
  <si>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</si>
  <si>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</si>
  <si>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</si>
  <si>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</si>
  <si>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</si>
  <si>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</si>
  <si>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</si>
  <si>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</si>
  <si>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</si>
  <si>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</si>
  <si>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</si>
  <si>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</si>
  <si>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</si>
  <si>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</si>
  <si>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</si>
  <si>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</si>
  <si>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</si>
  <si>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</si>
  <si>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</si>
  <si>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</si>
  <si>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</si>
  <si>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</si>
  <si>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</si>
  <si>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</si>
  <si>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</si>
  <si>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</si>
  <si>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</si>
  <si>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</si>
  <si>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</si>
  <si>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</si>
  <si>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</si>
  <si>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</si>
  <si>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</si>
  <si>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</si>
  <si>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</si>
  <si>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</si>
  <si>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</si>
  <si>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</si>
  <si>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</si>
  <si>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</si>
  <si>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</si>
  <si>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</si>
  <si>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</si>
  <si>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</si>
  <si>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</si>
  <si>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</si>
  <si>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</si>
  <si>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</si>
  <si>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</si>
  <si>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</si>
  <si>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</si>
  <si>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</si>
  <si>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</si>
  <si>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</si>
  <si>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</si>
  <si>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</si>
  <si>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</si>
  <si>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</si>
  <si>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</si>
  <si>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</si>
  <si>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</si>
  <si>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</si>
  <si>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</si>
  <si>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</si>
  <si>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</si>
  <si>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</si>
  <si>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</si>
  <si>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</si>
  <si>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</si>
  <si>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</si>
  <si>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</si>
  <si>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</si>
  <si>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</si>
  <si>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</si>
  <si>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</si>
  <si>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</si>
  <si>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</si>
  <si>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</si>
  <si>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</si>
  <si>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</si>
  <si>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</si>
  <si>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</si>
  <si>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</si>
  <si>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</si>
  <si>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</si>
  <si>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</si>
  <si>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</si>
  <si>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</si>
  <si>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</si>
  <si>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</si>
  <si>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</si>
  <si>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</si>
  <si>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</si>
  <si>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</si>
  <si>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</si>
  <si>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</si>
  <si>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</si>
  <si>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</si>
  <si>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</si>
  <si>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</si>
  <si>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</si>
  <si>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</si>
  <si>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</si>
  <si>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</si>
  <si>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</si>
  <si>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</si>
  <si>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</si>
  <si>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</si>
  <si>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</si>
  <si>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</si>
  <si>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</si>
  <si>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</si>
  <si>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</si>
  <si>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</si>
  <si>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</si>
  <si>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</si>
  <si>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</si>
  <si>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</si>
  <si>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</si>
  <si>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</si>
  <si>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</si>
  <si>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</si>
  <si>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</si>
  <si>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</si>
  <si>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</si>
  <si>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</si>
  <si>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</si>
  <si>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</si>
  <si>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</si>
  <si>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</si>
  <si>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</si>
  <si>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</si>
  <si>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</si>
  <si>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</si>
  <si>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</si>
  <si>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</si>
  <si>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</si>
  <si>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</si>
  <si>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</si>
  <si>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</si>
  <si>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</si>
  <si>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</si>
  <si>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</si>
  <si>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</si>
  <si>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</si>
  <si>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</si>
  <si>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</si>
  <si>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</si>
  <si>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</si>
  <si>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</si>
  <si>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</si>
  <si>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</si>
  <si>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</si>
  <si>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</si>
  <si>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</si>
  <si>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</si>
  <si>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</si>
  <si>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</si>
  <si>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</si>
  <si>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</si>
  <si>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</si>
  <si>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</si>
  <si>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</si>
  <si>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</si>
  <si>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</si>
  <si>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</si>
  <si>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</si>
  <si>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</si>
  <si>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</si>
  <si>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</si>
  <si>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</si>
  <si>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</si>
  <si>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</si>
  <si>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</si>
  <si>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</si>
  <si>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</si>
  <si>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</si>
  <si>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</si>
  <si>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</si>
  <si>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</si>
  <si>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</si>
  <si>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</si>
  <si>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</si>
  <si>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</si>
  <si>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</si>
  <si>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</si>
  <si>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</si>
  <si>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</si>
  <si>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</si>
  <si>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</si>
  <si>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</si>
  <si>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</si>
  <si>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</si>
  <si>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</si>
  <si>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</si>
  <si>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</si>
  <si>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</si>
  <si>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</si>
  <si>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</si>
  <si>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</si>
  <si>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</si>
  <si>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</si>
  <si>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</si>
  <si>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</si>
  <si>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</si>
  <si>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</si>
  <si>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</si>
  <si>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</si>
  <si>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</si>
  <si>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</si>
  <si>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</si>
  <si>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</si>
  <si>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</si>
  <si>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</si>
  <si>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</si>
  <si>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</si>
  <si>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</si>
  <si>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</si>
  <si>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</si>
  <si>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</si>
  <si>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</si>
  <si>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</si>
  <si>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</si>
  <si>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</si>
  <si>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</si>
  <si>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</si>
  <si>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</si>
  <si>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</si>
  <si>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</si>
  <si>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</si>
  <si>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</si>
  <si>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</si>
  <si>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</si>
  <si>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</si>
  <si>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</si>
  <si>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</si>
  <si>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</si>
  <si>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</si>
  <si>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</si>
  <si>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</si>
  <si>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</si>
  <si>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</si>
  <si>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</si>
  <si>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</si>
  <si>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</si>
  <si>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</si>
  <si>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</si>
  <si>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</si>
  <si>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</si>
  <si>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</si>
  <si>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</si>
  <si>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</si>
  <si>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</si>
  <si>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</si>
  <si>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</si>
  <si>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</si>
  <si>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</si>
  <si>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</si>
  <si>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</si>
  <si>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</si>
  <si>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</si>
  <si>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</si>
  <si>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</si>
  <si>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</si>
  <si>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</si>
  <si>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</si>
  <si>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</si>
  <si>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</si>
  <si>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</si>
  <si>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</si>
  <si>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</si>
  <si>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</si>
  <si>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</si>
  <si>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</si>
  <si>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</si>
  <si>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</si>
  <si>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</si>
  <si>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</si>
  <si>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</si>
  <si>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</si>
  <si>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</si>
  <si>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</si>
  <si>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</si>
  <si>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</si>
  <si>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</si>
  <si>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</si>
  <si>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</si>
  <si>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</si>
  <si>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</si>
  <si>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</si>
  <si>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</si>
  <si>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</si>
  <si>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</si>
  <si>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</si>
  <si>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</si>
  <si>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</si>
  <si>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</si>
  <si>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</si>
  <si>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</si>
  <si>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</si>
  <si>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</si>
  <si>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</si>
  <si>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</si>
  <si>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</si>
  <si>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</si>
  <si>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</si>
  <si>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</si>
  <si>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</si>
  <si>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</si>
  <si>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</si>
  <si>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</si>
  <si>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</si>
  <si>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</si>
  <si>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</si>
  <si>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</si>
  <si>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</si>
  <si>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</si>
  <si>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</si>
  <si>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</si>
  <si>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</si>
  <si>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</si>
  <si>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</si>
  <si>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</si>
  <si>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</si>
  <si>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</si>
  <si>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</si>
  <si>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</si>
  <si>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</si>
  <si>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</si>
  <si>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</si>
  <si>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</si>
  <si>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</si>
  <si>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</si>
  <si>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</si>
  <si>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</si>
  <si>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</si>
  <si>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</si>
  <si>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</si>
  <si>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</si>
  <si>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</si>
  <si>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</si>
  <si>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</si>
  <si>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</si>
  <si>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</si>
  <si>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</si>
  <si>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</si>
  <si>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</si>
  <si>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</si>
  <si>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</si>
  <si>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</si>
  <si>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</si>
  <si>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</si>
  <si>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</si>
  <si>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</si>
  <si>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</si>
  <si>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</si>
  <si>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</si>
  <si>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</si>
  <si>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</si>
  <si>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</si>
  <si>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</si>
  <si>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</si>
  <si>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</si>
  <si>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</si>
  <si>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</si>
  <si>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</si>
  <si>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</si>
  <si>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</si>
  <si>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</si>
  <si>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</si>
  <si>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</si>
  <si>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</si>
  <si>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</si>
  <si>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</si>
  <si>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</si>
  <si>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</si>
  <si>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</si>
  <si>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</si>
  <si>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</si>
  <si>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</si>
  <si>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</si>
  <si>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</si>
  <si>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</si>
  <si>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</si>
  <si>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</si>
  <si>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</si>
  <si>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</si>
  <si>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</si>
  <si>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</si>
  <si>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</si>
  <si>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</si>
  <si>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</si>
  <si>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</si>
  <si>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</si>
  <si>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</si>
  <si>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</si>
  <si>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</si>
  <si>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</si>
  <si>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</si>
  <si>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</si>
  <si>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</si>
  <si>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</si>
  <si>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</si>
  <si>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</si>
  <si>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</si>
  <si>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</si>
  <si>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</si>
  <si>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</si>
  <si>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</si>
  <si>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</si>
  <si>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</si>
  <si>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</si>
  <si>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</si>
  <si>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</si>
  <si>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</si>
  <si>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</si>
  <si>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</si>
  <si>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</si>
  <si>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</si>
  <si>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</si>
  <si>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</si>
  <si>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</si>
  <si>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</si>
  <si>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</si>
  <si>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</si>
  <si>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</si>
  <si>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</si>
  <si>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</si>
  <si>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</si>
  <si>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</si>
  <si>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</si>
  <si>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</si>
  <si>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</si>
  <si>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</si>
  <si>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</si>
  <si>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</si>
  <si>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</si>
  <si>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</si>
  <si>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</si>
  <si>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</si>
  <si>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</si>
  <si>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</si>
  <si>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</si>
  <si>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</si>
  <si>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</si>
  <si>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</si>
  <si>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</si>
  <si>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</si>
  <si>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</si>
  <si>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</si>
  <si>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</si>
  <si>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</si>
  <si>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</si>
  <si>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</si>
  <si>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</si>
  <si>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</si>
  <si>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</si>
  <si>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</si>
  <si>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</si>
  <si>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</si>
  <si>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</si>
  <si>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</si>
  <si>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</si>
  <si>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</si>
  <si>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</si>
  <si>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</si>
  <si>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</si>
  <si>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</si>
  <si>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</si>
  <si>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</si>
  <si>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</si>
  <si>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</si>
  <si>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</si>
  <si>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</si>
  <si>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</si>
  <si>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</si>
  <si>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</si>
  <si>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</si>
  <si>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</si>
  <si>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</si>
  <si>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</si>
  <si>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</si>
  <si>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</si>
  <si>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</si>
  <si>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</si>
  <si>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</si>
  <si>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</si>
  <si>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</si>
  <si>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</si>
  <si>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</si>
  <si>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</si>
  <si>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</si>
  <si>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</si>
  <si>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</si>
  <si>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</si>
  <si>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</si>
  <si>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</si>
  <si>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</si>
  <si>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</si>
  <si>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</si>
  <si>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</si>
  <si>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</si>
  <si>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</si>
  <si>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</si>
  <si>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</si>
  <si>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</si>
  <si>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</si>
  <si>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</si>
  <si>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</si>
  <si>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</si>
  <si>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</si>
  <si>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</si>
  <si>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</si>
  <si>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</si>
  <si>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</si>
  <si>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</si>
  <si>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</si>
  <si>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</si>
  <si>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</si>
  <si>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</si>
  <si>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</si>
  <si>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</si>
  <si>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</si>
  <si>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</si>
  <si>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</si>
  <si>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</si>
  <si>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</si>
  <si>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</si>
  <si>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</si>
  <si>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</si>
  <si>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</si>
  <si>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</si>
  <si>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</si>
  <si>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</si>
  <si>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</si>
  <si>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</si>
  <si>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</si>
  <si>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</si>
  <si>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</si>
  <si>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</si>
  <si>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</si>
  <si>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</si>
  <si>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</si>
  <si>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</si>
  <si>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</si>
  <si>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</si>
  <si>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</si>
  <si>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</si>
  <si>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</si>
  <si>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</si>
  <si>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</si>
  <si>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</si>
  <si>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</si>
  <si>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</si>
  <si>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</si>
  <si>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</si>
  <si>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</si>
  <si>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</si>
  <si>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</si>
  <si>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</si>
  <si>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</si>
  <si>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</si>
  <si>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</si>
  <si>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</si>
  <si>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</si>
  <si>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</si>
  <si>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</si>
  <si>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</si>
  <si>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</si>
  <si>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</si>
  <si>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</si>
  <si>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</si>
  <si>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</si>
  <si>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</si>
  <si>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</si>
  <si>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</si>
  <si>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</si>
  <si>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</si>
  <si>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</si>
  <si>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</si>
  <si>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</si>
  <si>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</si>
  <si>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</si>
  <si>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</si>
  <si>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</si>
  <si>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</si>
  <si>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</si>
  <si>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</si>
  <si>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</si>
  <si>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</si>
  <si>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</si>
  <si>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</si>
  <si>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</si>
  <si>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</si>
  <si>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</si>
  <si>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</si>
  <si>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</si>
  <si>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</si>
  <si>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</si>
  <si>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</si>
  <si>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</si>
  <si>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</si>
  <si>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</si>
  <si>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</si>
  <si>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</si>
  <si>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</si>
  <si>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</si>
  <si>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</si>
  <si>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</si>
  <si>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</si>
  <si>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</si>
  <si>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</si>
  <si>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</si>
  <si>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</si>
  <si>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</si>
  <si>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</si>
  <si>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</si>
  <si>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</si>
  <si>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</si>
  <si>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</si>
  <si>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</si>
  <si>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</si>
  <si>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</si>
  <si>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</si>
  <si>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</si>
  <si>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</si>
  <si>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</si>
  <si>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</si>
  <si>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</si>
  <si>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</si>
  <si>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</si>
  <si>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</si>
  <si>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</si>
  <si>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</si>
  <si>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</si>
  <si>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</si>
  <si>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</si>
  <si>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</si>
  <si>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</si>
  <si>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</si>
  <si>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</si>
  <si>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</si>
  <si>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</si>
  <si>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</si>
  <si>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</si>
  <si>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</si>
  <si>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</si>
  <si>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</si>
  <si>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</si>
  <si>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</si>
  <si>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</si>
  <si>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</si>
  <si>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</si>
  <si>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</si>
  <si>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</si>
  <si>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</si>
  <si>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</si>
  <si>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</si>
  <si>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</si>
  <si>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</si>
  <si>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</si>
  <si>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</si>
  <si>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</si>
  <si>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</si>
  <si>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</si>
  <si>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</si>
  <si>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</si>
  <si>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</si>
  <si>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</si>
  <si>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</si>
  <si>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</si>
  <si>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</si>
  <si>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</si>
  <si>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</si>
  <si>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</si>
  <si>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</si>
  <si>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</si>
  <si>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</si>
  <si>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</si>
  <si>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</si>
  <si>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</si>
  <si>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</si>
  <si>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</si>
  <si>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</si>
  <si>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</si>
  <si>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</si>
  <si>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</si>
  <si>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</si>
  <si>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</si>
  <si>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</si>
  <si>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</si>
  <si>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</si>
  <si>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</si>
  <si>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</si>
  <si>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</si>
  <si>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</si>
  <si>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</si>
  <si>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</si>
  <si>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</si>
  <si>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</si>
  <si>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</si>
  <si>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</si>
  <si>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</si>
  <si>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</si>
  <si>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</si>
  <si>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</si>
  <si>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</si>
  <si>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</si>
  <si>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</si>
  <si>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</si>
  <si>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</si>
  <si>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</si>
  <si>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</si>
  <si>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</si>
  <si>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</si>
  <si>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</si>
  <si>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</si>
  <si>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</si>
  <si>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</si>
  <si>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</si>
  <si>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</si>
  <si>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</si>
  <si>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</si>
  <si>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</si>
  <si>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</si>
  <si>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</si>
  <si>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</si>
  <si>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</si>
  <si>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</si>
  <si>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</si>
  <si>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</si>
  <si>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</si>
  <si>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</si>
  <si>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</si>
  <si>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</si>
  <si>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</si>
  <si>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</si>
  <si>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</si>
  <si>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</si>
  <si>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</si>
  <si>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</si>
  <si>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</si>
  <si>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</si>
  <si>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</si>
  <si>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</si>
  <si>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</si>
  <si>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</si>
  <si>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</si>
  <si>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</si>
  <si>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</si>
  <si>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</si>
  <si>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</si>
  <si>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</si>
  <si>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</si>
  <si>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</si>
  <si>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</si>
  <si>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</si>
  <si>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</si>
  <si>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</si>
  <si>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</si>
  <si>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</si>
  <si>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</si>
  <si>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</si>
  <si>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</si>
  <si>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</si>
  <si>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</si>
  <si>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</si>
  <si>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</si>
  <si>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</si>
  <si>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</si>
  <si>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</si>
  <si>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</si>
  <si>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</si>
  <si>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</si>
  <si>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</si>
  <si>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</si>
  <si>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</si>
  <si>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</si>
  <si>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</si>
  <si>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</si>
  <si>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</si>
  <si>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</si>
  <si>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</si>
  <si>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</si>
  <si>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</si>
  <si>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</si>
  <si>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</si>
  <si>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</si>
  <si>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</si>
  <si>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</si>
  <si>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</si>
  <si>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</si>
  <si>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</si>
  <si>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</si>
  <si>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</si>
  <si>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</si>
  <si>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</si>
  <si>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</si>
  <si>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</si>
  <si>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</si>
  <si>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</si>
  <si>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</si>
  <si>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</si>
  <si>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</si>
  <si>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</si>
  <si>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</si>
  <si>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</si>
  <si>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</si>
  <si>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</si>
  <si>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</si>
  <si>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</si>
  <si>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</si>
  <si>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</si>
  <si>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</si>
  <si>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</si>
  <si>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</si>
  <si>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</si>
  <si>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</si>
  <si>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</si>
  <si>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</si>
  <si>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</si>
  <si>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</si>
  <si>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</si>
  <si>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</si>
  <si>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</si>
  <si>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</si>
  <si>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</si>
  <si>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</si>
  <si>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</si>
  <si>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</si>
  <si>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</si>
  <si>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</si>
  <si>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</si>
  <si>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</si>
  <si>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</si>
  <si>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</si>
  <si>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</si>
  <si>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</si>
  <si>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</si>
  <si>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</si>
  <si>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</si>
  <si>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</si>
  <si>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</si>
  <si>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</si>
  <si>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</si>
  <si>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</si>
  <si>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</si>
  <si>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</si>
  <si>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</si>
  <si>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</si>
  <si>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</si>
  <si>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</si>
  <si>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</si>
  <si>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</si>
  <si>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</si>
  <si>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</si>
  <si>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</si>
  <si>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</si>
  <si>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</si>
  <si>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</si>
  <si>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</si>
  <si>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</si>
  <si>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</si>
  <si>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</si>
  <si>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</si>
  <si>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</si>
  <si>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</si>
  <si>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</si>
  <si>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</si>
  <si>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</si>
  <si>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</si>
  <si>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</si>
  <si>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</si>
  <si>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</si>
  <si>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</si>
  <si>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</si>
  <si>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</si>
  <si>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</si>
  <si>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</si>
  <si>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</si>
  <si>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</si>
  <si>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</si>
  <si>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</si>
  <si>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</si>
  <si>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</si>
  <si>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</si>
  <si>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</si>
  <si>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</si>
  <si>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</si>
  <si>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</si>
  <si>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</si>
  <si>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</si>
  <si>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</si>
  <si>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</si>
  <si>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</si>
  <si>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</si>
  <si>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</si>
  <si>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</si>
  <si>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</si>
  <si>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</si>
  <si>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</si>
  <si>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</si>
  <si>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</si>
  <si>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</si>
  <si>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</si>
  <si>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</si>
  <si>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</si>
  <si>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</si>
  <si>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</si>
  <si>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</si>
  <si>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</si>
  <si>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</si>
  <si>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</si>
  <si>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</si>
  <si>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</si>
  <si>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</si>
  <si>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</si>
  <si>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</si>
  <si>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</si>
  <si>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</si>
  <si>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</si>
  <si>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</si>
  <si>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</si>
  <si>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</si>
  <si>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</si>
  <si>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</si>
  <si>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</si>
  <si>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</si>
  <si>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</si>
  <si>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</si>
  <si>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</si>
  <si>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</si>
  <si>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</si>
  <si>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</si>
  <si>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</si>
  <si>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</si>
  <si>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</si>
  <si>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</si>
  <si>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</si>
  <si>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</si>
  <si>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</si>
  <si>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</si>
  <si>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</si>
  <si>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</si>
  <si>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</si>
  <si>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</si>
  <si>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</si>
  <si>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</si>
  <si>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</si>
  <si>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</si>
  <si>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</si>
  <si>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</si>
  <si>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</si>
  <si>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</si>
  <si>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</si>
  <si>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</si>
  <si>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</si>
  <si>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</si>
  <si>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</si>
  <si>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</si>
  <si>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</si>
  <si>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</si>
  <si>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</si>
  <si>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</si>
  <si>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</si>
  <si>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</si>
  <si>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</si>
  <si>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</si>
  <si>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</si>
  <si>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</si>
  <si>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</si>
  <si>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</si>
  <si>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</si>
  <si>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</si>
  <si>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</si>
  <si>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</si>
  <si>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</si>
  <si>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</si>
  <si>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</si>
  <si>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</si>
  <si>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</si>
  <si>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</si>
  <si>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</si>
  <si>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</si>
  <si>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</si>
  <si>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</si>
  <si>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</si>
  <si>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</si>
  <si>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</si>
  <si>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</si>
  <si>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</si>
  <si>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</si>
  <si>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</si>
  <si>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</si>
  <si>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</si>
  <si>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</si>
  <si>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</si>
  <si>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</si>
  <si>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</si>
  <si>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</si>
  <si>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</si>
  <si>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</si>
  <si>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</si>
  <si>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</si>
  <si>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</si>
  <si>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</si>
  <si>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</si>
  <si>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</si>
  <si>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</si>
  <si>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</si>
  <si>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</si>
  <si>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</si>
  <si>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</si>
  <si>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</si>
  <si>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</si>
  <si>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</si>
  <si>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</si>
  <si>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</si>
  <si>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</si>
  <si>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</si>
  <si>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</si>
  <si>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</si>
  <si>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</si>
  <si>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</si>
  <si>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</si>
  <si>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</si>
  <si>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</si>
  <si>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</si>
  <si>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</si>
  <si>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</si>
  <si>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</si>
  <si>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</si>
  <si>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</si>
  <si>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</si>
  <si>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</si>
  <si>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</si>
  <si>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</si>
  <si>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</si>
  <si>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</si>
  <si>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</si>
  <si>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</si>
  <si>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</si>
  <si>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</si>
  <si>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</si>
  <si>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</si>
  <si>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</si>
  <si>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</si>
  <si>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</si>
  <si>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</si>
  <si>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</si>
  <si>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</si>
  <si>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</si>
  <si>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</si>
  <si>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</si>
  <si>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</si>
  <si>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</si>
  <si>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</si>
  <si>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</si>
  <si>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</si>
  <si>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</si>
  <si>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</si>
  <si>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</si>
  <si>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</si>
  <si>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</si>
  <si>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</si>
  <si>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</si>
  <si>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</si>
  <si>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</si>
  <si>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</si>
  <si>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</si>
  <si>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</si>
  <si>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</si>
  <si>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</si>
  <si>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</si>
  <si>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</si>
  <si>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</si>
  <si>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</si>
  <si>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</si>
  <si>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</si>
  <si>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</si>
  <si>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</si>
  <si>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</si>
  <si>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</si>
  <si>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</si>
  <si>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</si>
  <si>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</si>
  <si>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</si>
  <si>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</si>
  <si>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</si>
  <si>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</si>
  <si>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</si>
  <si>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</si>
  <si>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</si>
  <si>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</si>
  <si>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</si>
  <si>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</si>
  <si>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</si>
  <si>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</si>
  <si>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</si>
  <si>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</si>
  <si>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</si>
  <si>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</si>
  <si>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</si>
  <si>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</si>
  <si>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</si>
  <si>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</si>
  <si>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</si>
  <si>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</si>
  <si>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</si>
  <si>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</si>
  <si>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</si>
  <si>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</si>
  <si>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</si>
  <si>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</si>
  <si>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</si>
  <si>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</si>
  <si>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</si>
  <si>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</si>
  <si>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</si>
  <si>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</si>
  <si>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</si>
  <si>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</si>
  <si>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</si>
  <si>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</si>
  <si>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</si>
  <si>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</si>
  <si>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</si>
  <si>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</si>
  <si>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</si>
  <si>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</si>
  <si>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</si>
  <si>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</si>
  <si>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</si>
  <si>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</si>
  <si>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</si>
  <si>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</si>
  <si>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</si>
  <si>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</si>
  <si>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</si>
  <si>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</si>
  <si>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</si>
  <si>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</si>
  <si>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</si>
  <si>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</si>
  <si>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</si>
  <si>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</si>
  <si>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</si>
  <si>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</si>
  <si>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</si>
  <si>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</si>
  <si>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</si>
  <si>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</si>
  <si>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</si>
  <si>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</si>
  <si>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</si>
  <si>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</si>
  <si>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</si>
  <si>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</si>
  <si>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</si>
  <si>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</si>
  <si>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</si>
  <si>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</si>
  <si>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</si>
  <si>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</si>
  <si>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</si>
  <si>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</si>
  <si>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</si>
  <si>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</si>
  <si>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</si>
  <si>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</si>
  <si>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</si>
  <si>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</si>
  <si>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</si>
  <si>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</si>
  <si>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</si>
  <si>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</si>
  <si>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</si>
  <si>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</si>
  <si>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</si>
  <si>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</si>
  <si>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</si>
  <si>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</si>
  <si>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</si>
  <si>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</si>
  <si>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</si>
  <si>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</si>
  <si>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</si>
  <si>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</si>
  <si>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</si>
  <si>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</si>
  <si>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</si>
  <si>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</si>
  <si>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</si>
  <si>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</si>
  <si>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</si>
  <si>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</si>
  <si>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</si>
  <si>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</si>
  <si>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</si>
  <si>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</si>
  <si>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</si>
  <si>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</si>
  <si>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</si>
  <si>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</si>
  <si>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</si>
  <si>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</si>
  <si>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</si>
  <si>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</si>
  <si>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</si>
  <si>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</si>
  <si>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</si>
  <si>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</si>
  <si>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</si>
  <si>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</si>
  <si>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</si>
  <si>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</si>
  <si>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</si>
  <si>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</si>
  <si>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</si>
  <si>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</si>
  <si>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</si>
  <si>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</si>
  <si>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</si>
  <si>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</si>
  <si>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</si>
  <si>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</si>
  <si>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</si>
  <si>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</si>
  <si>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</si>
  <si>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</si>
  <si>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</si>
  <si>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</si>
  <si>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</si>
  <si>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</si>
  <si>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</si>
  <si>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</si>
  <si>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</si>
  <si>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</si>
  <si>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</si>
  <si>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</si>
  <si>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</si>
  <si>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</si>
  <si>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</si>
  <si>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</si>
  <si>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</si>
  <si>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</si>
  <si>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</si>
  <si>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</si>
  <si>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</si>
  <si>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</si>
  <si>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</si>
  <si>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</si>
  <si>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</si>
  <si>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</si>
  <si>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</si>
  <si>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</si>
  <si>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</si>
  <si>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</si>
  <si>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</si>
  <si>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</si>
  <si>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</si>
  <si>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</si>
  <si>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</si>
  <si>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</si>
  <si>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</si>
  <si>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</si>
  <si>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</si>
  <si>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</si>
  <si>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</si>
  <si>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</si>
  <si>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</si>
  <si>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</si>
  <si>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</si>
  <si>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</si>
  <si>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</si>
  <si>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</si>
  <si>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</si>
  <si>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</si>
  <si>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</si>
  <si>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</si>
  <si>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</si>
  <si>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</si>
  <si>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</si>
  <si>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</si>
  <si>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</si>
  <si>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</si>
  <si>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</si>
  <si>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</si>
  <si>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</si>
  <si>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</si>
  <si>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</si>
  <si>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</si>
  <si>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</si>
  <si>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</si>
  <si>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</si>
  <si>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</si>
  <si>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</si>
  <si>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</si>
  <si>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</si>
  <si>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</si>
  <si>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</si>
  <si>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</si>
  <si>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</si>
  <si>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</si>
  <si>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</si>
  <si>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</si>
  <si>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</si>
  <si>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</si>
  <si>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</si>
  <si>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</si>
  <si>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</si>
  <si>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</si>
  <si>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</si>
  <si>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</si>
  <si>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</si>
  <si>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</si>
  <si>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</si>
  <si>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</si>
  <si>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</si>
  <si>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</si>
  <si>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</si>
  <si>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</si>
  <si>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</si>
  <si>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</si>
  <si>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</si>
  <si>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</si>
  <si>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</si>
  <si>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</si>
  <si>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</si>
  <si>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</si>
  <si>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</si>
  <si>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</si>
  <si>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</si>
  <si>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</si>
  <si>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</si>
  <si>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</si>
  <si>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</si>
  <si>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</si>
  <si>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</si>
  <si>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</si>
  <si>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</si>
  <si>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</si>
  <si>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</si>
  <si>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</si>
  <si>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</si>
  <si>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</si>
  <si>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</si>
  <si>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</si>
  <si>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</si>
  <si>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</si>
  <si>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</si>
  <si>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</si>
  <si>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</si>
  <si>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</si>
  <si>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</si>
  <si>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</si>
  <si>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</si>
  <si>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</si>
  <si>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</si>
  <si>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</si>
  <si>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</si>
  <si>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</si>
  <si>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</si>
  <si>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</si>
  <si>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</si>
  <si>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</si>
  <si>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</si>
  <si>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</si>
  <si>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</si>
  <si>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</si>
  <si>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</si>
  <si>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</si>
  <si>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</si>
  <si>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</si>
  <si>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</si>
  <si>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</si>
  <si>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</si>
  <si>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</si>
  <si>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</si>
  <si>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</si>
  <si>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</si>
  <si>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</si>
  <si>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</si>
  <si>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</si>
  <si>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</si>
  <si>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</si>
  <si>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</si>
  <si>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</si>
  <si>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</si>
  <si>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</si>
  <si>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</si>
  <si>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</si>
  <si>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</si>
  <si>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</si>
  <si>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</si>
  <si>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</si>
  <si>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</si>
  <si>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</si>
  <si>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</si>
  <si>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</si>
  <si>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</si>
  <si>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</si>
  <si>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</si>
  <si>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</si>
  <si>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</si>
  <si>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</si>
  <si>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</si>
  <si>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</si>
  <si>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</si>
  <si>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</si>
  <si>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</si>
  <si>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</si>
  <si>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</si>
  <si>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</si>
  <si>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</si>
  <si>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</si>
  <si>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</si>
  <si>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</si>
  <si>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</si>
  <si>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</si>
  <si>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</si>
  <si>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</si>
  <si>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</si>
  <si>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</si>
  <si>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</si>
  <si>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</si>
  <si>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</si>
  <si>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</si>
  <si>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</si>
  <si>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</si>
  <si>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</si>
  <si>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</si>
  <si>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</si>
  <si>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</si>
  <si>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</si>
  <si>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</si>
  <si>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</si>
  <si>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</si>
  <si>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</si>
  <si>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</si>
  <si>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</si>
  <si>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</si>
  <si>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</si>
  <si>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</si>
  <si>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</si>
  <si>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</si>
  <si>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</si>
  <si>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</si>
  <si>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</si>
  <si>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</si>
  <si>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</si>
  <si>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</si>
  <si>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</si>
  <si>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</si>
  <si>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</si>
  <si>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</si>
  <si>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</si>
  <si>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</si>
  <si>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</si>
  <si>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</si>
  <si>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</si>
  <si>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</si>
  <si>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</si>
  <si>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</si>
  <si>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</si>
  <si>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</si>
  <si>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</si>
  <si>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</si>
  <si>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</si>
  <si>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</si>
  <si>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</si>
  <si>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</si>
  <si>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</si>
  <si>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</si>
  <si>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</si>
  <si>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</si>
  <si>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</si>
  <si>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</si>
  <si>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</si>
  <si>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</si>
  <si>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</si>
  <si>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</si>
  <si>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</si>
  <si>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</si>
  <si>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</si>
  <si>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</si>
  <si>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</si>
  <si>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</si>
  <si>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</si>
  <si>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</si>
  <si>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</si>
  <si>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</si>
  <si>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</si>
  <si>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</si>
  <si>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</si>
  <si>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</si>
  <si>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</si>
  <si>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</si>
  <si>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</si>
  <si>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</si>
  <si>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</si>
  <si>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</si>
  <si>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</si>
  <si>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</si>
  <si>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</si>
  <si>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</si>
  <si>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</si>
  <si>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</si>
  <si>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</si>
  <si>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</si>
  <si>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</si>
  <si>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</si>
  <si>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</si>
  <si>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</si>
  <si>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</si>
  <si>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</si>
  <si>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</si>
  <si>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</si>
  <si>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</si>
  <si>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</si>
  <si>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</si>
  <si>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</si>
  <si>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</si>
  <si>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</si>
  <si>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</si>
  <si>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</si>
  <si>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</si>
  <si>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</si>
  <si>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</si>
  <si>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</si>
  <si>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</si>
  <si>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</si>
  <si>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</si>
  <si>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</si>
  <si>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</si>
  <si>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</si>
  <si>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</si>
  <si>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</si>
  <si>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</si>
  <si>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</si>
  <si>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</si>
  <si>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</si>
  <si>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</si>
  <si>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</si>
  <si>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</si>
  <si>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</si>
  <si>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</si>
  <si>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</si>
  <si>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</si>
  <si>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</si>
  <si>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</si>
  <si>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</si>
  <si>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</si>
  <si>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</si>
  <si>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</si>
  <si>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</si>
  <si>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</si>
  <si>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</si>
  <si>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</si>
  <si>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</si>
  <si>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</si>
  <si>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</si>
  <si>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</si>
  <si>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</si>
  <si>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</si>
  <si>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</si>
  <si>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</si>
  <si>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</si>
  <si>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</si>
  <si>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</si>
  <si>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</si>
  <si>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</si>
  <si>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</si>
  <si>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</si>
  <si>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</si>
  <si>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</si>
  <si>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</si>
  <si>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</si>
  <si>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</si>
  <si>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</si>
  <si>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</si>
  <si>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</si>
  <si>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</si>
  <si>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</si>
  <si>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</si>
  <si>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</si>
  <si>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</si>
  <si>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</si>
  <si>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</si>
  <si>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</si>
  <si>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</si>
  <si>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</si>
  <si>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</si>
  <si>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</si>
  <si>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</si>
  <si>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</si>
  <si>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</si>
  <si>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</si>
  <si>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</si>
  <si>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</si>
  <si>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</si>
  <si>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</si>
  <si>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</si>
  <si>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</si>
  <si>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</si>
  <si>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</si>
  <si>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</si>
  <si>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</si>
  <si>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</si>
  <si>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</si>
  <si>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</si>
  <si>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</si>
  <si>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</si>
  <si>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</si>
  <si>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</si>
  <si>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</si>
  <si>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</si>
  <si>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</si>
  <si>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</si>
  <si>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</si>
  <si>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</si>
  <si>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</si>
  <si>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</si>
  <si>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</si>
  <si>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</si>
  <si>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</si>
  <si>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</si>
  <si>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</si>
  <si>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</si>
  <si>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</si>
  <si>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</si>
  <si>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</si>
  <si>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</si>
  <si>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</si>
  <si>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</si>
  <si>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</si>
  <si>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</si>
  <si>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</si>
  <si>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</si>
  <si>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</si>
  <si>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</si>
  <si>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</si>
  <si>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</si>
  <si>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</si>
  <si>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</si>
  <si>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</si>
  <si>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</si>
  <si>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</si>
  <si>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</si>
  <si>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</si>
  <si>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</si>
  <si>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</si>
  <si>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</si>
  <si>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</si>
  <si>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</si>
  <si>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</si>
  <si>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</si>
  <si>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</si>
  <si>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</si>
  <si>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</si>
  <si>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</si>
  <si>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</si>
  <si>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</si>
  <si>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</si>
  <si>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</si>
  <si>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</si>
  <si>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</si>
  <si>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</si>
  <si>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</si>
  <si>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</si>
  <si>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</si>
  <si>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</si>
  <si>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</si>
  <si>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</si>
  <si>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</si>
  <si>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</si>
  <si>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</si>
  <si>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</si>
  <si>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</si>
  <si>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</si>
  <si>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</si>
  <si>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</si>
  <si>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</si>
  <si>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</si>
  <si>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</si>
  <si>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</si>
  <si>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</si>
  <si>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</si>
  <si>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</si>
  <si>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</si>
  <si>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</si>
  <si>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</si>
  <si>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</si>
  <si>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</si>
  <si>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</si>
  <si>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</si>
  <si>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</si>
  <si>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</si>
  <si>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</si>
  <si>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</si>
  <si>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</si>
  <si>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</si>
  <si>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</si>
  <si>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</si>
  <si>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</si>
  <si>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</si>
  <si>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</si>
  <si>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</si>
  <si>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</si>
  <si>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</si>
  <si>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</si>
  <si>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</si>
  <si>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</si>
  <si>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</si>
  <si>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</si>
  <si>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</si>
  <si>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</si>
  <si>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</si>
  <si>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</si>
  <si>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</si>
  <si>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</si>
  <si>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</si>
  <si>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</si>
  <si>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</si>
  <si>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</si>
  <si>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</si>
  <si>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</si>
  <si>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</si>
  <si>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</si>
  <si>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</si>
  <si>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</si>
  <si>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</si>
  <si>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</si>
  <si>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</si>
  <si>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</si>
  <si>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</si>
  <si>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</si>
  <si>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</si>
  <si>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</si>
  <si>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</si>
  <si>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</si>
  <si>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</si>
  <si>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</si>
  <si>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</si>
  <si>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</si>
  <si>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</si>
  <si>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</si>
  <si>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</si>
  <si>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</si>
  <si>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</si>
  <si>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</si>
  <si>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</si>
  <si>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</si>
  <si>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</si>
  <si>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</si>
  <si>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</si>
  <si>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</si>
  <si>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</si>
  <si>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</si>
  <si>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</si>
  <si>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</si>
  <si>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</si>
  <si>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</si>
  <si>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</si>
  <si>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</si>
  <si>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</si>
  <si>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</si>
  <si>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</si>
  <si>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</si>
  <si>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</si>
  <si>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</si>
  <si>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</si>
  <si>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</si>
  <si>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</si>
  <si>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</si>
  <si>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</si>
  <si>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</si>
  <si>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</si>
  <si>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</si>
  <si>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</si>
  <si>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</si>
  <si>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</si>
  <si>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</si>
  <si>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</si>
  <si>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</si>
  <si>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</si>
  <si>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</si>
  <si>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</si>
  <si>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</si>
  <si>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</si>
  <si>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</si>
  <si>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</si>
  <si>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</si>
  <si>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</si>
  <si>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</si>
  <si>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</si>
  <si>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</si>
  <si>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</si>
  <si>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</si>
  <si>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</si>
  <si>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</si>
  <si>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</si>
  <si>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</si>
  <si>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</si>
  <si>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</si>
  <si>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</si>
  <si>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</si>
  <si>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</si>
  <si>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</si>
  <si>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</si>
  <si>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</si>
  <si>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</si>
  <si>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</si>
  <si>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</si>
  <si>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</si>
  <si>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</si>
  <si>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</si>
  <si>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</si>
  <si>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</si>
  <si>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</si>
  <si>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</si>
  <si>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</si>
  <si>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</si>
  <si>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</si>
  <si>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</si>
  <si>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</si>
  <si>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</si>
  <si>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</si>
  <si>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</si>
  <si>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</si>
  <si>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</si>
  <si>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</si>
  <si>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</si>
  <si>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</si>
  <si>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</si>
  <si>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</si>
  <si>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</si>
  <si>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</si>
  <si>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</si>
  <si>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</si>
  <si>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</si>
  <si>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</si>
  <si>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</si>
  <si>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</si>
  <si>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</si>
  <si>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</si>
  <si>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</si>
  <si>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</si>
  <si>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</si>
  <si>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</si>
  <si>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</si>
  <si>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</si>
  <si>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</si>
  <si>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</si>
  <si>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</si>
  <si>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</si>
  <si>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</si>
  <si>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</si>
  <si>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</si>
  <si>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</si>
  <si>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</si>
  <si>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</si>
  <si>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</si>
  <si>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</si>
  <si>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</si>
  <si>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</si>
  <si>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</si>
  <si>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</si>
  <si>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</si>
  <si>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</si>
  <si>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</si>
  <si>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</si>
  <si>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</si>
  <si>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</si>
  <si>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</si>
  <si>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</si>
  <si>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</si>
  <si>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</si>
  <si>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</si>
  <si>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</si>
  <si>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</si>
  <si>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</si>
  <si>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</si>
  <si>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</si>
  <si>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</si>
  <si>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</si>
  <si>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</si>
  <si>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</si>
  <si>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</si>
  <si>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</si>
  <si>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</si>
  <si>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</si>
  <si>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</si>
  <si>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</si>
  <si>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</si>
  <si>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</si>
  <si>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</si>
  <si>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</si>
  <si>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</si>
  <si>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</si>
  <si>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</si>
  <si>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</si>
  <si>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</si>
  <si>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</si>
  <si>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</si>
  <si>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</si>
  <si>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</si>
  <si>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</si>
  <si>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</si>
  <si>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</si>
  <si>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</si>
  <si>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</si>
  <si>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</si>
  <si>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</si>
  <si>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</si>
  <si>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</si>
  <si>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</si>
  <si>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</si>
  <si>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</si>
  <si>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</si>
  <si>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</si>
  <si>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</si>
  <si>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</si>
  <si>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</si>
  <si>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</si>
  <si>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</si>
  <si>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</si>
  <si>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</si>
  <si>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</si>
  <si>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</si>
  <si>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</si>
  <si>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</si>
  <si>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</si>
  <si>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</si>
  <si>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</si>
  <si>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</si>
  <si>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</si>
  <si>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</si>
  <si>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</si>
  <si>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</si>
  <si>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</si>
  <si>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</si>
  <si>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</si>
  <si>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</si>
  <si>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</si>
  <si>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</si>
  <si>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</si>
  <si>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</si>
  <si>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</si>
  <si>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</si>
  <si>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</si>
  <si>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</si>
  <si>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</si>
  <si>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</si>
  <si>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</si>
  <si>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</si>
  <si>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</si>
  <si>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</si>
  <si>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</si>
  <si>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</si>
  <si>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</si>
  <si>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</si>
  <si>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</si>
  <si>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</si>
  <si>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</si>
  <si>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</si>
  <si>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</si>
  <si>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</si>
  <si>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</si>
  <si>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</si>
  <si>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</si>
  <si>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</si>
  <si>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</si>
  <si>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</si>
  <si>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</si>
  <si>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</si>
  <si>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</si>
  <si>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</si>
  <si>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</si>
  <si>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</si>
  <si>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</si>
  <si>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</si>
  <si>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</si>
  <si>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</si>
  <si>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</si>
  <si>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</si>
  <si>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</si>
  <si>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</si>
  <si>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</si>
  <si>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</si>
  <si>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</si>
  <si>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</si>
  <si>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</si>
  <si>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</si>
  <si>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</si>
  <si>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</si>
  <si>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</si>
  <si>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</si>
  <si>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</si>
  <si>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</si>
  <si>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</si>
  <si>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</si>
  <si>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</si>
  <si>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</si>
  <si>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</si>
  <si>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</si>
  <si>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</si>
  <si>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</si>
  <si>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</si>
  <si>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</si>
  <si>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</si>
  <si>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</si>
  <si>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</si>
  <si>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</si>
  <si>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</si>
  <si>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</si>
  <si>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</si>
  <si>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</si>
  <si>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</si>
  <si>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</si>
  <si>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</si>
  <si>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</si>
  <si>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</si>
  <si>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</si>
  <si>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</si>
  <si>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</si>
  <si>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</si>
  <si>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</si>
  <si>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</si>
  <si>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</si>
  <si>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</si>
  <si>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</si>
  <si>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</si>
  <si>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</si>
  <si>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</si>
  <si>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</si>
  <si>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</si>
  <si>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</si>
  <si>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</si>
  <si>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</si>
  <si>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</si>
  <si>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</si>
  <si>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</si>
  <si>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</si>
  <si>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</si>
  <si>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</si>
  <si>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</si>
  <si>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</si>
  <si>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</si>
  <si>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</si>
  <si>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</si>
  <si>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</si>
  <si>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</si>
  <si>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</si>
  <si>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</si>
  <si>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</si>
  <si>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</si>
  <si>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</si>
  <si>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</si>
  <si>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</si>
  <si>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</si>
  <si>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</si>
  <si>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</si>
  <si>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</si>
  <si>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</si>
  <si>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</si>
  <si>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</si>
  <si>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</si>
  <si>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</si>
  <si>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</si>
  <si>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</si>
  <si>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</si>
  <si>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</si>
  <si>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</si>
  <si>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</si>
  <si>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</si>
  <si>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</si>
  <si>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</si>
  <si>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</si>
  <si>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</si>
  <si>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</si>
  <si>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</si>
  <si>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</si>
  <si>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</si>
  <si>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</si>
  <si>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</si>
  <si>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</si>
  <si>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</si>
  <si>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</si>
  <si>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</si>
  <si>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</si>
  <si>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</si>
  <si>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</si>
  <si>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</si>
  <si>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</si>
  <si>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</si>
  <si>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</si>
  <si>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</si>
  <si>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</si>
  <si>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</si>
  <si>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</si>
  <si>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</si>
  <si>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</si>
  <si>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</si>
  <si>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</si>
  <si>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</si>
  <si>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</si>
  <si>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</si>
  <si>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</si>
  <si>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</si>
  <si>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</si>
  <si>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</si>
  <si>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</si>
  <si>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</si>
  <si>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</si>
  <si>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</si>
  <si>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</si>
  <si>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</si>
  <si>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</si>
  <si>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</si>
  <si>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</si>
  <si>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</si>
  <si>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</si>
  <si>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</si>
  <si>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</si>
  <si>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</si>
  <si>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</si>
  <si>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</si>
  <si>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</si>
  <si>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</si>
  <si>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</si>
  <si>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</si>
  <si>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</si>
  <si>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</si>
  <si>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</si>
  <si>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</si>
  <si>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</si>
  <si>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</si>
  <si>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</si>
  <si>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</si>
  <si>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</si>
  <si>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</si>
  <si>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</si>
  <si>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</si>
  <si>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</si>
  <si>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</si>
  <si>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</si>
  <si>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</si>
  <si>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</si>
  <si>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</si>
  <si>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</si>
  <si>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</si>
  <si>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</si>
  <si>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</si>
  <si>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</si>
  <si>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</si>
  <si>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</si>
  <si>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</si>
  <si>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</si>
  <si>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</si>
  <si>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</si>
  <si>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</si>
  <si>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</si>
  <si>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</si>
  <si>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</si>
  <si>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</si>
  <si>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</si>
  <si>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</si>
  <si>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</si>
  <si>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</si>
  <si>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</si>
  <si>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</si>
  <si>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</si>
  <si>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</si>
  <si>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</si>
  <si>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</si>
  <si>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</si>
  <si>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</si>
  <si>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</si>
  <si>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</si>
  <si>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</si>
  <si>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</si>
  <si>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</si>
  <si>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</si>
  <si>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</si>
  <si>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</si>
  <si>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</si>
  <si>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</si>
  <si>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</si>
  <si>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</si>
  <si>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</si>
  <si>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</si>
  <si>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</si>
  <si>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</si>
  <si>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</si>
  <si>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</si>
  <si>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</si>
  <si>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</si>
  <si>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</si>
  <si>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</si>
  <si>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</si>
  <si>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</si>
  <si>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</si>
  <si>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</si>
  <si>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</si>
  <si>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</si>
  <si>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</si>
  <si>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</si>
  <si>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</si>
  <si>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</si>
  <si>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</si>
  <si>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</si>
  <si>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</si>
  <si>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</si>
  <si>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</si>
  <si>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</si>
  <si>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</si>
  <si>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</si>
  <si>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</si>
  <si>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</si>
  <si>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</si>
  <si>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</si>
  <si>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</si>
  <si>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</si>
  <si>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</si>
  <si>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</si>
  <si>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</si>
  <si>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</si>
  <si>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</si>
  <si>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</si>
  <si>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</si>
  <si>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</si>
  <si>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</si>
  <si>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</si>
  <si>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</si>
  <si>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</si>
  <si>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</si>
  <si>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</si>
  <si>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</si>
  <si>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</si>
  <si>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</si>
  <si>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</si>
  <si>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</si>
  <si>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</si>
  <si>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</si>
  <si>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</si>
  <si>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</si>
  <si>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</si>
  <si>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</si>
  <si>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</si>
  <si>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</si>
  <si>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</si>
  <si>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</si>
  <si>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</si>
  <si>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</si>
  <si>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</si>
  <si>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</si>
  <si>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</si>
  <si>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</si>
  <si>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</si>
  <si>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</si>
  <si>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</si>
  <si>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</si>
  <si>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</si>
  <si>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</si>
  <si>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</si>
  <si>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</si>
  <si>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</si>
  <si>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</si>
  <si>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</si>
  <si>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</si>
  <si>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</si>
  <si>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</si>
  <si>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</si>
  <si>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</si>
  <si>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</si>
  <si>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</si>
  <si>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</si>
  <si>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</si>
  <si>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</si>
  <si>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</si>
  <si>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</si>
  <si>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</si>
  <si>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</si>
  <si>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</si>
  <si>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</si>
  <si>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</si>
  <si>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</si>
  <si>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</si>
  <si>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</si>
  <si>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</si>
  <si>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</si>
  <si>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</si>
  <si>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</si>
  <si>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</si>
  <si>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</si>
  <si>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</si>
  <si>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</si>
  <si>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</si>
  <si>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</si>
  <si>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</si>
  <si>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</si>
  <si>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</si>
  <si>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</si>
  <si>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</si>
  <si>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</si>
  <si>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</si>
  <si>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</si>
  <si>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</si>
  <si>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</si>
  <si>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</si>
  <si>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</si>
  <si>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</si>
  <si>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</si>
  <si>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</si>
  <si>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</si>
  <si>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</si>
  <si>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</si>
  <si>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</si>
  <si>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</si>
  <si>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</si>
  <si>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</si>
  <si>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</si>
  <si>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</si>
  <si>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</si>
  <si>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</si>
  <si>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</si>
  <si>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</si>
  <si>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</si>
  <si>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</si>
  <si>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</si>
  <si>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</si>
  <si>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</si>
  <si>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</si>
  <si>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</si>
  <si>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</si>
  <si>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</si>
  <si>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</si>
  <si>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</si>
  <si>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</si>
  <si>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</si>
  <si>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</si>
  <si>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</si>
  <si>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</si>
  <si>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</si>
  <si>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</si>
  <si>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</si>
  <si>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</si>
  <si>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</si>
  <si>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</si>
  <si>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</si>
  <si>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</si>
  <si>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</si>
  <si>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</si>
  <si>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</si>
  <si>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</si>
  <si>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</si>
  <si>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</si>
  <si>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</si>
  <si>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</si>
  <si>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</si>
  <si>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</si>
  <si>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</si>
  <si>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</si>
  <si>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</si>
  <si>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</si>
  <si>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</si>
  <si>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</si>
  <si>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</si>
  <si>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</si>
  <si>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</si>
  <si>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</si>
  <si>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</si>
  <si>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</si>
  <si>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</si>
  <si>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</si>
  <si>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</si>
  <si>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</si>
  <si>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</si>
  <si>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</si>
  <si>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</si>
  <si>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</si>
  <si>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</si>
  <si>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</si>
  <si>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</si>
  <si>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</si>
  <si>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</si>
  <si>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</si>
  <si>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</si>
  <si>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</si>
  <si>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</si>
  <si>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</si>
  <si>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</si>
  <si>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</si>
  <si>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</si>
  <si>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</si>
  <si>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</si>
  <si>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</si>
  <si>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</si>
  <si>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</si>
  <si>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</si>
  <si>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</si>
  <si>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</si>
  <si>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</si>
  <si>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</si>
  <si>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</si>
  <si>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</si>
  <si>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</si>
  <si>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</si>
  <si>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</si>
  <si>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</si>
  <si>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</si>
  <si>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</si>
  <si>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</si>
  <si>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</si>
  <si>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</si>
  <si>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</si>
  <si>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</si>
  <si>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</si>
  <si>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</si>
  <si>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</si>
  <si>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</si>
  <si>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</si>
  <si>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</si>
  <si>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</si>
  <si>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</si>
  <si>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</si>
  <si>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</si>
  <si>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</si>
  <si>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</si>
  <si>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</si>
  <si>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</si>
  <si>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</si>
  <si>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</si>
  <si>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</si>
  <si>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</si>
  <si>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</si>
  <si>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</si>
  <si>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</si>
  <si>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</si>
  <si>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</si>
  <si>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</si>
  <si>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</si>
  <si>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</si>
  <si>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</si>
  <si>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</si>
  <si>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</si>
  <si>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</si>
  <si>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</si>
  <si>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</si>
  <si>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</si>
  <si>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</si>
  <si>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</si>
  <si>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</si>
  <si>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</si>
  <si>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</si>
  <si>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</si>
  <si>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</si>
  <si>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</si>
  <si>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</si>
  <si>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</si>
  <si>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</si>
  <si>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</si>
  <si>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</si>
  <si>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</si>
  <si>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</si>
  <si>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</si>
  <si>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</si>
  <si>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</si>
  <si>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</si>
  <si>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</si>
  <si>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</si>
  <si>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</si>
  <si>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</si>
  <si>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</si>
  <si>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</si>
  <si>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</si>
  <si>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</si>
  <si>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</si>
  <si>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</si>
  <si>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</si>
  <si>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</si>
  <si>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</si>
  <si>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</si>
  <si>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</si>
  <si>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</si>
  <si>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</si>
  <si>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</si>
  <si>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</si>
  <si>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</si>
  <si>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</si>
  <si>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</si>
  <si>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</si>
  <si>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</si>
  <si>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</si>
  <si>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</si>
  <si>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</si>
  <si>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</si>
  <si>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</si>
  <si>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</si>
  <si>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</si>
  <si>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</si>
  <si>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</si>
  <si>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</si>
  <si>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</si>
  <si>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</si>
  <si>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</si>
  <si>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</si>
  <si>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</si>
  <si>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</si>
  <si>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</si>
  <si>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</si>
  <si>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</si>
  <si>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</si>
  <si>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</si>
  <si>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</si>
  <si>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</si>
  <si>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</si>
  <si>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</si>
  <si>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</si>
  <si>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</si>
  <si>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</si>
  <si>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</si>
  <si>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</si>
  <si>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</si>
  <si>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</si>
  <si>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</si>
  <si>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</si>
  <si>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</si>
  <si>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</si>
  <si>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</si>
  <si>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</si>
  <si>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</si>
  <si>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</si>
  <si>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</si>
  <si>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</si>
  <si>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</si>
  <si>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</si>
  <si>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</si>
  <si>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</si>
  <si>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</si>
  <si>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</si>
  <si>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</si>
  <si>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</si>
  <si>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</si>
  <si>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</si>
  <si>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</si>
  <si>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</si>
  <si>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</si>
  <si>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</si>
  <si>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</si>
  <si>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</si>
  <si>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</si>
  <si>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</si>
  <si>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</si>
  <si>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</si>
  <si>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</si>
  <si>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</si>
  <si>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</si>
  <si>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</si>
  <si>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</si>
  <si>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</si>
  <si>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</si>
  <si>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</si>
  <si>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</si>
  <si>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</si>
  <si>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</si>
  <si>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</si>
  <si>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</si>
  <si>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</si>
  <si>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</si>
  <si>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</si>
  <si>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</si>
  <si>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</si>
  <si>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</si>
  <si>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</si>
  <si>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</si>
  <si>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</si>
  <si>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</si>
  <si>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</si>
  <si>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</si>
  <si>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</si>
  <si>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</si>
  <si>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</si>
  <si>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</si>
  <si>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</si>
  <si>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</si>
  <si>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</si>
  <si>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</si>
  <si>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</si>
  <si>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</si>
  <si>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</si>
  <si>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</si>
  <si>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</si>
  <si>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</si>
  <si>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</si>
  <si>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</si>
  <si>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</si>
  <si>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</si>
  <si>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</si>
  <si>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</si>
  <si>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</si>
  <si>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</si>
  <si>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</si>
  <si>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</si>
  <si>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</si>
  <si>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</si>
  <si>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</si>
  <si>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</si>
  <si>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</si>
  <si>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</si>
  <si>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</si>
  <si>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</si>
  <si>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</si>
  <si>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</si>
  <si>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</si>
  <si>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</si>
  <si>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</si>
  <si>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</si>
  <si>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</si>
  <si>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</si>
  <si>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</si>
  <si>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</si>
  <si>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</si>
  <si>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</si>
  <si>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</si>
  <si>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</si>
  <si>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</si>
  <si>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</si>
  <si>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</si>
  <si>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</si>
  <si>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</si>
  <si>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</si>
  <si>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</si>
  <si>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</si>
  <si>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</si>
  <si>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</si>
  <si>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</si>
  <si>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</si>
  <si>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</si>
  <si>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</si>
  <si>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</si>
  <si>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</si>
  <si>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</si>
  <si>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</si>
  <si>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</si>
  <si>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</si>
  <si>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</si>
  <si>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</si>
  <si>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</si>
  <si>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</si>
  <si>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</si>
  <si>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</si>
  <si>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</si>
  <si>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</si>
  <si>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</si>
  <si>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</si>
  <si>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</si>
  <si>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</si>
  <si>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</si>
  <si>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</si>
  <si>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</si>
  <si>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</si>
  <si>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</si>
  <si>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</si>
  <si>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</si>
  <si>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</si>
  <si>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</si>
  <si>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</si>
  <si>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</si>
  <si>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</si>
  <si>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</si>
  <si>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</si>
  <si>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</si>
  <si>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</si>
  <si>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</si>
  <si>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</si>
  <si>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</si>
  <si>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</si>
  <si>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</si>
  <si>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</si>
  <si>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</si>
  <si>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</si>
  <si>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</si>
  <si>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</si>
  <si>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</si>
  <si>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</si>
  <si>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</si>
  <si>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</si>
  <si>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</si>
  <si>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</si>
  <si>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</si>
  <si>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</si>
  <si>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</si>
  <si>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</si>
  <si>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</si>
  <si>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</si>
  <si>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</si>
  <si>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</si>
  <si>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</si>
  <si>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</si>
  <si>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</si>
  <si>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</si>
  <si>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</si>
  <si>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</si>
  <si>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</si>
  <si>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</si>
  <si>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</si>
  <si>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</si>
  <si>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</si>
  <si>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</si>
  <si>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</si>
  <si>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</si>
  <si>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</si>
  <si>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</si>
  <si>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</si>
  <si>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</si>
  <si>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</si>
  <si>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</si>
  <si>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</si>
  <si>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</si>
  <si>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</si>
  <si>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</si>
  <si>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</si>
  <si>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</si>
  <si>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</si>
  <si>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</si>
  <si>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</si>
  <si>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</si>
  <si>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</si>
  <si>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</si>
  <si>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</si>
  <si>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</si>
  <si>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</si>
  <si>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</si>
  <si>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</si>
  <si>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</si>
  <si>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</si>
  <si>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</si>
  <si>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</si>
  <si>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</si>
  <si>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</si>
  <si>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</si>
  <si>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</si>
  <si>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</si>
  <si>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</si>
  <si>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</si>
  <si>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</si>
  <si>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</si>
  <si>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</si>
  <si>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</si>
  <si>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</si>
  <si>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</si>
  <si>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</si>
  <si>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</si>
  <si>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</si>
  <si>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</si>
  <si>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</si>
  <si>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</si>
  <si>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</si>
  <si>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</si>
  <si>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</si>
  <si>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</si>
  <si>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</si>
  <si>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</si>
  <si>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</si>
  <si>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</si>
  <si>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</si>
  <si>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</si>
  <si>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</si>
  <si>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</si>
  <si>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</si>
  <si>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</si>
  <si>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</si>
  <si>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</si>
  <si>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</si>
  <si>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</si>
  <si>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</si>
  <si>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</si>
  <si>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</si>
  <si>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</si>
  <si>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</si>
  <si>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</si>
  <si>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</si>
  <si>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</si>
  <si>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</si>
  <si>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</si>
  <si>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</si>
  <si>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</si>
  <si>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</si>
  <si>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</si>
  <si>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</si>
  <si>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</si>
  <si>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</si>
  <si>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</si>
  <si>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</si>
  <si>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</si>
  <si>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</si>
  <si>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</si>
  <si>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</si>
  <si>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</si>
  <si>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</si>
  <si>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</si>
  <si>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</si>
  <si>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</si>
  <si>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</si>
  <si>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</si>
  <si>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</si>
  <si>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</si>
  <si>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</si>
  <si>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</si>
  <si>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</si>
  <si>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</si>
  <si>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</si>
  <si>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</si>
  <si>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</si>
  <si>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</si>
  <si>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</si>
  <si>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</si>
  <si>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</si>
  <si>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</si>
  <si>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</si>
  <si>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</si>
  <si>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</si>
  <si>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</si>
  <si>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</si>
  <si>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</si>
  <si>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</si>
  <si>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</si>
  <si>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</si>
  <si>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</si>
  <si>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</si>
  <si>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</si>
  <si>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</si>
  <si>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</si>
  <si>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</si>
  <si>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</si>
  <si>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</si>
  <si>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</si>
  <si>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</si>
  <si>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</si>
  <si>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</si>
  <si>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</si>
  <si>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</si>
  <si>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</si>
  <si>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</si>
  <si>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</si>
  <si>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</si>
  <si>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</si>
  <si>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</si>
  <si>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</si>
  <si>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</si>
  <si>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</si>
  <si>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</si>
  <si>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</si>
  <si>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</si>
  <si>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</si>
  <si>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</si>
  <si>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</si>
  <si>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</si>
  <si>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</si>
  <si>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</si>
  <si>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</si>
  <si>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</si>
  <si>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</si>
  <si>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</si>
  <si>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</si>
  <si>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</si>
  <si>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</si>
  <si>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</si>
  <si>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</si>
  <si>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</si>
  <si>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</si>
  <si>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</si>
  <si>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</si>
  <si>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</si>
  <si>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</si>
  <si>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</si>
  <si>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</si>
  <si>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</si>
  <si>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</si>
  <si>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</si>
  <si>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</si>
  <si>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</si>
  <si>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</si>
  <si>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</si>
  <si>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</si>
  <si>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</si>
  <si>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</si>
  <si>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</si>
  <si>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</si>
  <si>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</si>
  <si>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</si>
  <si>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</si>
  <si>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</si>
  <si>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</si>
  <si>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</si>
  <si>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</si>
  <si>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</si>
  <si>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</si>
  <si>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</si>
  <si>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</si>
  <si>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</si>
  <si>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</si>
  <si>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</si>
  <si>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</si>
  <si>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</si>
  <si>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</si>
  <si>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</si>
  <si>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</si>
  <si>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</si>
  <si>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</si>
  <si>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</si>
  <si>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</si>
  <si>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</si>
  <si>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</si>
  <si>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</si>
  <si>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</si>
  <si>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</si>
  <si>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</si>
  <si>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</si>
  <si>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</si>
  <si>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</si>
  <si>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</si>
  <si>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</si>
  <si>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</si>
  <si>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</si>
  <si>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</si>
  <si>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</si>
  <si>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</si>
  <si>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</si>
  <si>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</si>
  <si>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</si>
  <si>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</si>
  <si>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</si>
  <si>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</si>
  <si>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</si>
  <si>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</si>
  <si>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</si>
  <si>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</si>
  <si>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</si>
  <si>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</si>
  <si>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</si>
  <si>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</si>
  <si>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</si>
  <si>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</si>
  <si>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</si>
  <si>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</si>
  <si>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</si>
  <si>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</si>
  <si>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</si>
  <si>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</si>
  <si>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</si>
  <si>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</si>
  <si>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</si>
  <si>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</si>
  <si>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</si>
  <si>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</si>
  <si>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</si>
  <si>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</si>
  <si>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</si>
  <si>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</si>
  <si>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</si>
  <si>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</si>
  <si>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</si>
  <si>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</si>
  <si>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</si>
  <si>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</si>
  <si>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</si>
  <si>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</si>
  <si>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</si>
  <si>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</si>
  <si>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</si>
  <si>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</si>
  <si>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</si>
  <si>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</si>
  <si>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</si>
  <si>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</si>
  <si>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</si>
  <si>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</si>
  <si>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</si>
  <si>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</si>
  <si>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</si>
  <si>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</si>
  <si>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</si>
  <si>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</si>
  <si>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</si>
  <si>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</si>
  <si>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</si>
  <si>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</si>
  <si>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</si>
  <si>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</si>
  <si>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</si>
  <si>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</si>
  <si>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</si>
  <si>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</si>
  <si>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</si>
  <si>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</si>
  <si>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</si>
  <si>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</si>
  <si>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</si>
  <si>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</si>
  <si>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</si>
  <si>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</si>
  <si>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</si>
  <si>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</si>
  <si>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</si>
  <si>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</si>
  <si>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</si>
  <si>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</si>
  <si>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</si>
  <si>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</si>
  <si>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</si>
  <si>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</si>
  <si>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</si>
  <si>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</si>
  <si>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</si>
  <si>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</si>
  <si>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</si>
  <si>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</si>
  <si>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</si>
  <si>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</si>
  <si>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</si>
  <si>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</si>
  <si>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</si>
  <si>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</si>
  <si>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</si>
  <si>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</si>
  <si>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</si>
  <si>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</si>
  <si>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</si>
  <si>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</si>
  <si>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</si>
  <si>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</si>
  <si>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</si>
  <si>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</si>
  <si>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</si>
  <si>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</si>
  <si>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</si>
  <si>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</si>
  <si>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</si>
  <si>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</si>
  <si>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</si>
  <si>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</si>
  <si>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</si>
  <si>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</si>
  <si>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</si>
  <si>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</si>
  <si>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</si>
  <si>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</si>
  <si>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</si>
  <si>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</si>
  <si>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</si>
  <si>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</si>
  <si>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</si>
  <si>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</si>
  <si>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</si>
  <si>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</si>
  <si>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</si>
  <si>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</si>
  <si>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</si>
  <si>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</si>
  <si>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</si>
  <si>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</si>
  <si>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</si>
  <si>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</si>
  <si>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</si>
  <si>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</si>
  <si>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</si>
  <si>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</si>
  <si>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</si>
  <si>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</si>
  <si>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</si>
  <si>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</si>
  <si>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</si>
  <si>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</si>
  <si>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</si>
  <si>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</si>
  <si>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</si>
  <si>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</si>
  <si>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</si>
  <si>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</si>
  <si>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</si>
  <si>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</si>
  <si>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</si>
  <si>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</si>
  <si>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</si>
  <si>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</si>
  <si>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</si>
  <si>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</si>
  <si>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</si>
  <si>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</si>
  <si>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</si>
  <si>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</si>
  <si>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</si>
  <si>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</si>
  <si>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</si>
  <si>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</si>
  <si>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</si>
  <si>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</si>
  <si>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</si>
  <si>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</si>
  <si>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</si>
  <si>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</si>
  <si>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</si>
  <si>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</si>
  <si>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</si>
  <si>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</si>
  <si>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</si>
  <si>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</si>
  <si>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</si>
  <si>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</si>
  <si>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</si>
  <si>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</si>
  <si>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</si>
  <si>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</si>
  <si>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</si>
  <si>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</si>
  <si>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</si>
  <si>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</si>
  <si>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</si>
  <si>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</si>
  <si>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</si>
  <si>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</si>
  <si>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</si>
  <si>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</si>
  <si>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</si>
  <si>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</si>
  <si>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</si>
  <si>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</si>
  <si>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</si>
  <si>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</si>
  <si>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</si>
  <si>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</si>
  <si>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</si>
  <si>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</si>
  <si>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</si>
  <si>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</si>
  <si>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</si>
  <si>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</si>
  <si>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</si>
  <si>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</si>
  <si>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</si>
  <si>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</si>
  <si>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</si>
  <si>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</si>
  <si>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</si>
  <si>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</si>
  <si>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</si>
  <si>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</si>
  <si>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</si>
  <si>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</si>
  <si>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</si>
  <si>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</si>
  <si>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</si>
  <si>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</si>
  <si>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</si>
  <si>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</si>
  <si>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</si>
  <si>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</si>
  <si>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</si>
  <si>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</si>
  <si>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</si>
  <si>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</si>
  <si>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</si>
  <si>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</si>
  <si>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</si>
  <si>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</si>
  <si>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</si>
  <si>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</si>
  <si>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</si>
  <si>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</si>
  <si>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</si>
  <si>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</si>
  <si>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</si>
  <si>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</si>
  <si>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</si>
  <si>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</si>
  <si>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</si>
  <si>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</si>
  <si>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</si>
  <si>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</si>
  <si>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</si>
  <si>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</si>
  <si>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</si>
  <si>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</si>
  <si>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</si>
  <si>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</si>
  <si>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</si>
  <si>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</si>
  <si>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</si>
  <si>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</si>
  <si>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</si>
  <si>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</si>
  <si>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</si>
  <si>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</si>
  <si>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</si>
  <si>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</si>
  <si>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</si>
  <si>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</si>
  <si>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</si>
  <si>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</si>
  <si>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</si>
  <si>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</si>
  <si>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</si>
  <si>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</si>
  <si>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</si>
  <si>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</si>
  <si>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</si>
  <si>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</si>
  <si>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</si>
  <si>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</si>
  <si>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</si>
  <si>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</si>
  <si>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</si>
  <si>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</si>
  <si>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</si>
  <si>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</si>
  <si>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</si>
  <si>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</si>
  <si>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</si>
  <si>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</si>
  <si>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</si>
  <si>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</si>
  <si>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</si>
  <si>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</si>
  <si>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</si>
  <si>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</si>
  <si>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</si>
  <si>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</si>
  <si>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</si>
  <si>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</si>
  <si>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</si>
  <si>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</si>
  <si>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</si>
  <si>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</si>
  <si>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</si>
  <si>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</si>
  <si>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</si>
  <si>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</si>
  <si>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</si>
  <si>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</si>
  <si>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</si>
  <si>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</si>
  <si>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</si>
  <si>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</si>
  <si>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</si>
  <si>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</si>
  <si>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</si>
  <si>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</si>
  <si>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</si>
  <si>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</si>
  <si>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</si>
  <si>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</si>
  <si>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</si>
  <si>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</si>
  <si>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</si>
  <si>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</si>
  <si>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</si>
  <si>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</si>
  <si>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</si>
  <si>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</si>
  <si>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</si>
  <si>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</si>
  <si>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</si>
  <si>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</si>
  <si>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</si>
  <si>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</si>
  <si>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</si>
  <si>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</si>
  <si>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</si>
  <si>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</si>
  <si>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</si>
  <si>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</si>
  <si>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</si>
  <si>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</si>
  <si>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</si>
  <si>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</si>
  <si>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</si>
  <si>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</si>
  <si>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</si>
  <si>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</si>
  <si>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</si>
  <si>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</si>
  <si>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</si>
  <si>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</si>
  <si>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</si>
  <si>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</si>
  <si>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</si>
  <si>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</si>
  <si>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</si>
  <si>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</si>
  <si>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</si>
  <si>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</si>
  <si>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</si>
  <si>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</si>
  <si>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</si>
  <si>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</si>
  <si>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</si>
  <si>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</si>
  <si>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</si>
  <si>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</si>
  <si>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</si>
  <si>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</si>
  <si>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</si>
  <si>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</si>
  <si>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</si>
  <si>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</si>
  <si>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</si>
  <si>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</si>
  <si>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</si>
  <si>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</si>
  <si>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</si>
  <si>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</si>
  <si>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</si>
  <si>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</si>
  <si>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</si>
  <si>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</si>
  <si>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</si>
  <si>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</si>
  <si>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</si>
  <si>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</si>
  <si>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</si>
  <si>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</si>
  <si>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</si>
  <si>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</si>
  <si>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</si>
  <si>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</si>
  <si>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</si>
  <si>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</si>
  <si>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</si>
  <si>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</si>
  <si>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</si>
  <si>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</si>
  <si>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</si>
  <si>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</si>
  <si>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</si>
  <si>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</si>
  <si>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</si>
  <si>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</si>
  <si>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</si>
  <si>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</si>
  <si>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</si>
  <si>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</si>
  <si>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</si>
  <si>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</si>
  <si>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</si>
  <si>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</si>
  <si>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</si>
  <si>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</si>
  <si>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</si>
  <si>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</si>
  <si>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</si>
  <si>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</si>
  <si>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</si>
  <si>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</si>
  <si>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</si>
  <si>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</si>
  <si>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</si>
  <si>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</si>
  <si>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</si>
  <si>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</si>
  <si>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</si>
  <si>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</si>
  <si>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</si>
  <si>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</si>
  <si>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</si>
  <si>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</si>
  <si>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</si>
  <si>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</si>
  <si>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</si>
  <si>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</si>
  <si>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</si>
  <si>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</si>
  <si>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</si>
  <si>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</si>
  <si>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</si>
  <si>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</si>
  <si>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</si>
  <si>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</si>
  <si>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</si>
  <si>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</si>
  <si>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</si>
  <si>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</si>
  <si>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</si>
  <si>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</si>
  <si>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</si>
  <si>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</si>
  <si>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</si>
  <si>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</si>
  <si>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</si>
  <si>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</si>
  <si>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</si>
  <si>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</si>
  <si>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</si>
  <si>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</si>
  <si>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</si>
  <si>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</si>
  <si>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</si>
  <si>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</si>
  <si>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</si>
  <si>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</si>
  <si>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</si>
  <si>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</si>
  <si>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</si>
  <si>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</si>
  <si>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</si>
  <si>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</si>
  <si>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</si>
  <si>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</si>
  <si>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</si>
  <si>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</si>
  <si>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</si>
  <si>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</si>
  <si>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</si>
  <si>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</si>
  <si>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</si>
  <si>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</si>
  <si>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</si>
  <si>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</si>
  <si>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</si>
  <si>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</si>
  <si>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</si>
  <si>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</si>
  <si>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</si>
  <si>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</si>
  <si>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</si>
  <si>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</si>
  <si>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</si>
  <si>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</si>
  <si>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</si>
  <si>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</si>
  <si>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</si>
  <si>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</si>
  <si>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</si>
  <si>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</si>
  <si>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</si>
  <si>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</si>
  <si>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</si>
  <si>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</si>
  <si>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</si>
  <si>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</si>
  <si>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</si>
  <si>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</si>
  <si>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</si>
  <si>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</si>
  <si>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</si>
  <si>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</si>
  <si>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</si>
  <si>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</si>
  <si>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</si>
  <si>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</si>
  <si>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</si>
  <si>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</si>
  <si>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</si>
  <si>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</si>
  <si>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</si>
  <si>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</si>
  <si>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</si>
  <si>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</si>
  <si>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</si>
  <si>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</si>
  <si>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</si>
  <si>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</si>
  <si>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</si>
  <si>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</si>
  <si>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</si>
  <si>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</si>
  <si>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</si>
  <si>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</si>
  <si>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</si>
  <si>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</si>
  <si>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</si>
  <si>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</si>
  <si>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</si>
  <si>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</si>
  <si>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</si>
  <si>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</si>
  <si>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</si>
  <si>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</si>
  <si>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</si>
  <si>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</si>
  <si>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</si>
  <si>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</si>
  <si>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</si>
  <si>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</si>
  <si>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</si>
  <si>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</si>
  <si>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</si>
  <si>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</si>
  <si>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</si>
  <si>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</si>
  <si>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</si>
  <si>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</si>
  <si>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</si>
  <si>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</si>
  <si>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</si>
  <si>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</si>
  <si>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</si>
  <si>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</si>
  <si>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</si>
  <si>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</si>
  <si>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</si>
  <si>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</si>
  <si>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</si>
  <si>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</si>
  <si>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</si>
  <si>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</si>
  <si>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</si>
  <si>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</si>
  <si>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</si>
  <si>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</si>
  <si>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</si>
  <si>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</si>
  <si>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</si>
  <si>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</si>
  <si>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</si>
  <si>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</si>
  <si>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</si>
  <si>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</si>
  <si>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</si>
  <si>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</si>
  <si>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</si>
  <si>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</si>
  <si>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</si>
  <si>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</si>
  <si>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</si>
  <si>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</si>
  <si>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</si>
  <si>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</si>
  <si>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</si>
  <si>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</si>
  <si>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</si>
  <si>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</si>
  <si>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</si>
  <si>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</si>
  <si>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</si>
  <si>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</si>
  <si>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</si>
  <si>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</si>
  <si>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</si>
  <si>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</si>
  <si>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</si>
  <si>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</si>
  <si>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</si>
  <si>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</si>
  <si>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</si>
  <si>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</si>
  <si>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</si>
  <si>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</si>
  <si>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</si>
  <si>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</si>
  <si>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</si>
  <si>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</si>
  <si>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</si>
  <si>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</si>
  <si>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</si>
  <si>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</si>
  <si>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</si>
  <si>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</si>
  <si>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</si>
  <si>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</si>
  <si>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</si>
  <si>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</si>
  <si>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</si>
  <si>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</si>
  <si>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</si>
  <si>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</si>
  <si>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</si>
  <si>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</si>
  <si>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</si>
  <si>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</si>
  <si>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</si>
  <si>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</si>
  <si>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</si>
  <si>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</si>
  <si>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</si>
  <si>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</si>
  <si>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</si>
  <si>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</si>
  <si>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</si>
  <si>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</si>
  <si>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</si>
  <si>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</si>
  <si>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</si>
  <si>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</si>
  <si>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</si>
  <si>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</si>
  <si>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</si>
  <si>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</si>
  <si>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</si>
  <si>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</si>
  <si>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</si>
  <si>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</si>
  <si>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</si>
  <si>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</si>
  <si>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</si>
  <si>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</si>
  <si>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</si>
  <si>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</si>
  <si>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</si>
  <si>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</si>
  <si>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</si>
  <si>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</si>
  <si>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</si>
  <si>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</si>
  <si>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</si>
  <si>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</si>
  <si>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</si>
  <si>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</si>
  <si>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</si>
  <si>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</si>
  <si>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</si>
  <si>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</si>
  <si>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</si>
  <si>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</si>
  <si>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</si>
  <si>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</si>
  <si>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</si>
  <si>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</si>
  <si>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</si>
  <si>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</si>
  <si>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</si>
  <si>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</si>
  <si>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</si>
  <si>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</si>
  <si>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</si>
  <si>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</si>
  <si>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</si>
  <si>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</si>
  <si>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</si>
  <si>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</si>
  <si>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</si>
  <si>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</si>
  <si>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</si>
  <si>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</si>
  <si>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</si>
  <si>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</si>
  <si>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</si>
  <si>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</si>
  <si>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</si>
  <si>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</si>
  <si>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</si>
  <si>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</si>
  <si>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</si>
  <si>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</si>
  <si>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</si>
  <si>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</si>
  <si>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</si>
  <si>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</si>
  <si>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</si>
  <si>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</si>
  <si>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</si>
  <si>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</si>
  <si>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</si>
  <si>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</si>
  <si>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</si>
  <si>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</si>
  <si>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</si>
  <si>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</si>
  <si>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</si>
  <si>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</si>
  <si>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</si>
  <si>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</si>
  <si>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</si>
  <si>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</si>
  <si>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</si>
  <si>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</si>
  <si>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</si>
  <si>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</si>
  <si>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</si>
  <si>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</si>
  <si>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</si>
  <si>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</si>
  <si>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</si>
  <si>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</si>
  <si>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</si>
  <si>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</si>
  <si>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</si>
  <si>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</si>
  <si>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</si>
  <si>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</si>
  <si>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</si>
  <si>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</si>
  <si>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</si>
  <si>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</si>
  <si>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</si>
  <si>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</si>
  <si>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</si>
  <si>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</si>
  <si>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</si>
  <si>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</si>
  <si>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</si>
  <si>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</si>
  <si>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</si>
  <si>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</si>
  <si>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</si>
  <si>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</si>
  <si>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</si>
  <si>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</si>
  <si>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</si>
  <si>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</si>
  <si>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</si>
  <si>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</si>
  <si>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</si>
  <si>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</si>
  <si>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</si>
  <si>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</si>
  <si>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</si>
  <si>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</si>
  <si>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</si>
  <si>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</si>
  <si>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</si>
  <si>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</si>
  <si>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</si>
  <si>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</si>
  <si>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</si>
  <si>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</si>
  <si>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</si>
  <si>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</si>
  <si>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</si>
  <si>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</si>
  <si>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</si>
  <si>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</si>
  <si>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</si>
  <si>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</si>
  <si>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</si>
  <si>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</si>
  <si>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</si>
  <si>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</si>
  <si>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</si>
  <si>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</si>
  <si>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</si>
  <si>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</si>
  <si>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</si>
  <si>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</si>
  <si>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</si>
  <si>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</si>
  <si>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</si>
  <si>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</si>
  <si>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</si>
  <si>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</si>
  <si>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</si>
  <si>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</si>
  <si>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</si>
  <si>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</si>
  <si>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</si>
  <si>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</si>
  <si>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</si>
  <si>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</si>
  <si>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</si>
  <si>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</si>
  <si>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</si>
  <si>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</si>
  <si>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</si>
  <si>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</si>
  <si>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</si>
  <si>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</si>
  <si>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</si>
  <si>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</si>
  <si>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</si>
  <si>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</si>
  <si>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</si>
  <si>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</si>
  <si>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</si>
  <si>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</si>
  <si>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</si>
  <si>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</si>
  <si>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</si>
  <si>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</si>
  <si>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</si>
  <si>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</si>
  <si>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</si>
  <si>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</si>
  <si>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</si>
  <si>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</si>
  <si>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</si>
  <si>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</si>
  <si>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</si>
  <si>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</si>
  <si>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</si>
  <si>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</si>
  <si>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</si>
  <si>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</si>
  <si>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</si>
  <si>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</si>
  <si>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</si>
  <si>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</si>
  <si>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</si>
  <si>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</si>
  <si>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</si>
  <si>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</si>
  <si>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</si>
  <si>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</si>
  <si>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</si>
  <si>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</si>
  <si>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</si>
  <si>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</si>
  <si>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</si>
  <si>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</si>
  <si>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</si>
  <si>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</si>
  <si>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</si>
  <si>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</si>
  <si>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</si>
  <si>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</si>
  <si>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</si>
  <si>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</si>
  <si>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</si>
  <si>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</si>
  <si>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</si>
  <si>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</si>
  <si>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</si>
  <si>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</si>
  <si>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</si>
  <si>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</si>
  <si>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</si>
  <si>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</si>
  <si>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</si>
  <si>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</si>
  <si>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</si>
  <si>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</si>
  <si>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</si>
  <si>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</si>
  <si>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</si>
  <si>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</si>
  <si>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</si>
  <si>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</si>
  <si>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</si>
  <si>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</si>
  <si>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</si>
  <si>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</si>
  <si>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</si>
  <si>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</si>
  <si>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</si>
  <si>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</si>
  <si>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</si>
  <si>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</si>
  <si>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</si>
  <si>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</si>
  <si>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</si>
  <si>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</si>
  <si>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</si>
  <si>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</si>
  <si>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</si>
  <si>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</si>
  <si>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</si>
  <si>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</si>
  <si>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</si>
  <si>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</si>
  <si>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</si>
  <si>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</si>
  <si>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</si>
  <si>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</si>
  <si>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</si>
  <si>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</si>
  <si>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</si>
  <si>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</si>
  <si>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</si>
  <si>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</si>
  <si>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</si>
  <si>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</si>
  <si>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</si>
  <si>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</si>
  <si>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</si>
  <si>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</si>
  <si>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</si>
  <si>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</si>
  <si>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</si>
  <si>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</si>
  <si>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</si>
  <si>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</si>
  <si>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</si>
  <si>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</si>
  <si>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</si>
  <si>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</si>
  <si>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</si>
  <si>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</si>
  <si>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</si>
  <si>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</si>
  <si>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</si>
  <si>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</si>
  <si>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</si>
  <si>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</si>
  <si>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</si>
  <si>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</si>
  <si>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</si>
  <si>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</si>
  <si>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</si>
  <si>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</si>
  <si>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</si>
  <si>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</si>
  <si>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</si>
  <si>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</si>
  <si>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</si>
  <si>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</si>
  <si>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</si>
  <si>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</si>
  <si>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</si>
  <si>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</si>
  <si>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</si>
  <si>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</si>
  <si>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</si>
  <si>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</si>
  <si>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</si>
  <si>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</si>
  <si>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</si>
  <si>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</si>
  <si>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</si>
  <si>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</si>
  <si>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</si>
  <si>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</si>
  <si>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</si>
  <si>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</si>
  <si>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</si>
  <si>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</si>
  <si>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</si>
  <si>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</si>
  <si>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</si>
  <si>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</si>
  <si>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</si>
  <si>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</si>
  <si>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</si>
  <si>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</si>
  <si>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</si>
  <si>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</si>
  <si>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</si>
  <si>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</si>
  <si>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</si>
  <si>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</si>
  <si>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</si>
  <si>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</si>
  <si>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</si>
  <si>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</si>
  <si>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</si>
  <si>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</si>
  <si>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</si>
  <si>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</si>
  <si>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</si>
  <si>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</si>
  <si>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</si>
  <si>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</si>
  <si>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</si>
  <si>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</si>
  <si>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</si>
  <si>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</si>
  <si>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</si>
  <si>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</si>
  <si>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</si>
  <si>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</si>
  <si>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</si>
  <si>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</si>
  <si>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</si>
  <si>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</si>
  <si>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</si>
  <si>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</si>
  <si>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</si>
  <si>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</si>
  <si>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</si>
  <si>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</si>
  <si>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</si>
  <si>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</si>
  <si>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</si>
  <si>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</si>
  <si>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</si>
  <si>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</si>
  <si>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</si>
  <si>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</si>
  <si>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</si>
  <si>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</si>
  <si>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</si>
  <si>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</si>
  <si>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</si>
  <si>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</si>
  <si>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</si>
  <si>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</si>
  <si>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</si>
  <si>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</si>
  <si>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</si>
  <si>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</si>
  <si>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</si>
  <si>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</si>
  <si>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</si>
  <si>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</si>
  <si>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</si>
  <si>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</si>
  <si>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</si>
  <si>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</si>
  <si>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</si>
  <si>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</si>
  <si>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</si>
  <si>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</si>
  <si>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</si>
  <si>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</si>
  <si>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</si>
  <si>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</si>
  <si>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</si>
  <si>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</si>
  <si>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</si>
  <si>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</si>
  <si>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</si>
  <si>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</si>
  <si>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</si>
  <si>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</si>
  <si>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</si>
  <si>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</si>
  <si>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</si>
  <si>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</si>
  <si>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</si>
  <si>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</si>
  <si>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</si>
  <si>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</si>
  <si>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</si>
  <si>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</si>
  <si>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</si>
  <si>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</si>
  <si>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</si>
  <si>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</si>
  <si>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</si>
  <si>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</si>
  <si>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</si>
  <si>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</si>
  <si>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</si>
  <si>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</si>
  <si>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</si>
  <si>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</si>
  <si>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</si>
  <si>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</si>
  <si>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</si>
  <si>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</si>
  <si>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</si>
  <si>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</si>
  <si>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</si>
  <si>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</si>
  <si>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</si>
  <si>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</si>
  <si>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</si>
  <si>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</si>
  <si>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</si>
  <si>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</si>
  <si>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</si>
  <si>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</si>
  <si>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</si>
  <si>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</si>
  <si>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</si>
  <si>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</si>
  <si>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</si>
  <si>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</si>
  <si>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</si>
  <si>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</si>
  <si>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</si>
  <si>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</si>
  <si>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</si>
  <si>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</si>
  <si>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</si>
  <si>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</si>
  <si>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</si>
  <si>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</si>
  <si>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</si>
  <si>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</si>
  <si>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</si>
  <si>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</si>
  <si>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</si>
  <si>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</si>
  <si>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</si>
  <si>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</si>
  <si>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</si>
  <si>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</si>
  <si>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</si>
  <si>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</si>
  <si>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</si>
  <si>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</si>
  <si>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</si>
  <si>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</si>
  <si>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</si>
  <si>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</si>
  <si>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</si>
  <si>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</si>
  <si>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</si>
  <si>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</si>
  <si>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</si>
  <si>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</si>
  <si>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</si>
  <si>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</si>
  <si>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</si>
  <si>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</si>
  <si>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</si>
  <si>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</si>
  <si>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</si>
  <si>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</si>
  <si>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</si>
  <si>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</si>
  <si>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</si>
  <si>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</si>
  <si>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</si>
  <si>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</si>
  <si>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</si>
  <si>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</si>
  <si>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</si>
  <si>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</si>
  <si>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</si>
  <si>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</si>
  <si>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</si>
  <si>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</si>
  <si>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</si>
  <si>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</si>
  <si>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</si>
  <si>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</si>
  <si>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</si>
  <si>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</si>
  <si>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</si>
  <si>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</si>
  <si>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</si>
  <si>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</si>
  <si>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</si>
  <si>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</si>
  <si>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</si>
  <si>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</si>
  <si>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</si>
  <si>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</si>
  <si>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</si>
  <si>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</si>
  <si>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</si>
  <si>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</si>
  <si>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</si>
  <si>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</si>
  <si>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</si>
  <si>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</si>
  <si>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</si>
  <si>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</si>
  <si>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</si>
  <si>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</si>
  <si>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</si>
  <si>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</si>
  <si>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</si>
  <si>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</si>
  <si>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</si>
  <si>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</si>
  <si>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</si>
  <si>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</si>
  <si>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</si>
  <si>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</si>
  <si>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</si>
  <si>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</si>
  <si>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</si>
  <si>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</si>
  <si>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</si>
  <si>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</si>
  <si>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</si>
  <si>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</si>
  <si>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</si>
  <si>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</si>
  <si>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</si>
  <si>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</si>
  <si>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</si>
  <si>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</si>
  <si>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</si>
  <si>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</si>
  <si>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</si>
  <si>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</si>
  <si>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</si>
  <si>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</si>
  <si>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</si>
  <si>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</si>
  <si>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</si>
  <si>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</si>
  <si>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</si>
  <si>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</si>
  <si>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</si>
  <si>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</si>
  <si>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</si>
  <si>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</si>
  <si>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</si>
  <si>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</si>
  <si>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</si>
  <si>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</si>
  <si>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</si>
  <si>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</si>
  <si>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</si>
  <si>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</si>
  <si>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</si>
  <si>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</si>
  <si>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</si>
  <si>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</si>
  <si>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</si>
  <si>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</si>
  <si>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</si>
  <si>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</si>
  <si>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</si>
  <si>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</si>
  <si>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</si>
  <si>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</si>
  <si>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</si>
  <si>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</si>
  <si>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</si>
  <si>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</si>
  <si>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</si>
  <si>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</si>
  <si>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</si>
  <si>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</si>
  <si>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</si>
  <si>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</si>
  <si>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</si>
  <si>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</si>
  <si>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</si>
  <si>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</si>
  <si>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</si>
  <si>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</si>
  <si>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</si>
  <si>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</si>
  <si>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</si>
  <si>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</si>
  <si>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</si>
  <si>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</si>
  <si>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</si>
  <si>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</si>
  <si>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</si>
  <si>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</si>
  <si>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</si>
  <si>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</si>
  <si>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</si>
  <si>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</si>
  <si>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</si>
  <si>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</si>
  <si>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</si>
  <si>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</si>
  <si>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</si>
  <si>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</si>
  <si>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</si>
  <si>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</si>
  <si>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</si>
  <si>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</si>
  <si>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</si>
  <si>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</si>
  <si>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</si>
  <si>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</si>
  <si>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</si>
  <si>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</si>
  <si>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</si>
  <si>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</si>
  <si>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</si>
  <si>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</si>
  <si>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</si>
  <si>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</si>
  <si>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</si>
  <si>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</si>
  <si>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</si>
  <si>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</si>
  <si>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</si>
  <si>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</si>
  <si>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</si>
  <si>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</si>
  <si>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</si>
  <si>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</si>
  <si>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</si>
  <si>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</si>
  <si>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</si>
  <si>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</si>
  <si>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</si>
  <si>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</si>
  <si>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</si>
  <si>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</si>
  <si>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</si>
  <si>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</si>
  <si>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</si>
  <si>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</si>
  <si>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</si>
  <si>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</si>
  <si>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</si>
  <si>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</si>
  <si>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</si>
  <si>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</si>
  <si>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</si>
  <si>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</si>
  <si>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</si>
  <si>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</si>
  <si>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</si>
  <si>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</si>
  <si>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</si>
  <si>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</si>
  <si>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</si>
  <si>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</si>
  <si>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</si>
  <si>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</si>
  <si>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</si>
  <si>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</si>
  <si>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</si>
  <si>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</si>
  <si>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</si>
  <si>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</si>
  <si>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</si>
  <si>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</si>
  <si>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</si>
  <si>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</si>
  <si>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</si>
  <si>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</si>
  <si>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</si>
  <si>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</si>
  <si>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</si>
  <si>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</si>
  <si>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</si>
  <si>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</si>
  <si>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</si>
  <si>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</si>
  <si>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</si>
  <si>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</si>
  <si>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</si>
  <si>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</si>
  <si>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</si>
  <si>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</si>
  <si>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</si>
  <si>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</si>
  <si>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</si>
  <si>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</si>
  <si>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</si>
  <si>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</si>
  <si>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</si>
  <si>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</si>
  <si>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</si>
  <si>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</si>
  <si>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</si>
  <si>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</si>
  <si>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</si>
  <si>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</si>
  <si>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</si>
  <si>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</si>
  <si>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</si>
  <si>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</si>
  <si>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</si>
  <si>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</si>
  <si>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</si>
  <si>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</si>
  <si>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</si>
  <si>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</si>
  <si>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</si>
  <si>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</si>
  <si>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</si>
  <si>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</si>
  <si>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</si>
  <si>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</si>
  <si>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</si>
  <si>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</si>
  <si>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</si>
  <si>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</si>
  <si>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</si>
  <si>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</si>
  <si>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</si>
  <si>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</si>
  <si>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</si>
  <si>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</si>
  <si>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</si>
  <si>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</si>
  <si>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</si>
  <si>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</si>
  <si>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</si>
  <si>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</si>
  <si>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</si>
  <si>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</si>
  <si>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</si>
  <si>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</si>
  <si>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</si>
  <si>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</si>
  <si>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</si>
  <si>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</si>
  <si>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</si>
  <si>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</si>
  <si>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</si>
  <si>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</si>
  <si>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</si>
  <si>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</si>
  <si>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</si>
  <si>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</si>
  <si>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</si>
  <si>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</si>
  <si>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</si>
  <si>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</si>
  <si>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</si>
  <si>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</si>
  <si>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</si>
  <si>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</si>
  <si>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</si>
  <si>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</si>
  <si>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</si>
  <si>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</si>
  <si>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</si>
  <si>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</si>
  <si>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</si>
  <si>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</si>
  <si>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</si>
  <si>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</si>
  <si>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</si>
  <si>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</si>
  <si>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</si>
  <si>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</si>
  <si>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</si>
  <si>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</si>
  <si>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</si>
  <si>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</si>
  <si>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</si>
  <si>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</si>
  <si>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</si>
  <si>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</si>
  <si>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</si>
  <si>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</si>
  <si>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</si>
  <si>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</si>
  <si>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</si>
  <si>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</si>
  <si>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</si>
  <si>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</si>
  <si>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</si>
  <si>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</si>
  <si>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</si>
  <si>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</si>
  <si>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</si>
  <si>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</si>
  <si>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</si>
  <si>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</si>
  <si>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</si>
  <si>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</si>
  <si>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</si>
  <si>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</si>
  <si>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</si>
  <si>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</si>
  <si>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</si>
  <si>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</si>
  <si>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</si>
  <si>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</si>
  <si>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</si>
  <si>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</si>
  <si>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</si>
  <si>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</si>
  <si>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</si>
  <si>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</si>
  <si>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</si>
  <si>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</si>
  <si>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</si>
  <si>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</si>
  <si>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</si>
  <si>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</si>
  <si>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</si>
  <si>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</si>
  <si>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</si>
  <si>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</si>
  <si>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</si>
  <si>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</si>
  <si>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</si>
  <si>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</si>
  <si>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</si>
  <si>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</si>
  <si>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</si>
  <si>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</si>
  <si>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</si>
  <si>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</si>
  <si>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</si>
  <si>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</si>
  <si>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</si>
  <si>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</si>
  <si>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</si>
  <si>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</si>
  <si>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</si>
  <si>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</si>
  <si>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</si>
  <si>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</si>
  <si>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</si>
  <si>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</si>
  <si>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</si>
  <si>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</si>
  <si>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</si>
  <si>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</si>
  <si>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</si>
  <si>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</si>
  <si>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</si>
  <si>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</si>
  <si>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</si>
  <si>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</si>
  <si>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</si>
  <si>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</si>
  <si>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</si>
  <si>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</si>
  <si>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</si>
  <si>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</si>
  <si>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</si>
  <si>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</si>
  <si>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</si>
  <si>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</si>
  <si>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</si>
  <si>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</si>
  <si>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</si>
  <si>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</si>
  <si>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</si>
  <si>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</si>
  <si>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</si>
  <si>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</si>
  <si>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</si>
  <si>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</si>
  <si>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</si>
  <si>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</si>
  <si>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</si>
  <si>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</si>
  <si>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</si>
  <si>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</si>
  <si>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</si>
  <si>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</si>
  <si>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</si>
  <si>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</si>
  <si>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</si>
  <si>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</si>
  <si>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</si>
  <si>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</si>
  <si>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</si>
  <si>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</si>
  <si>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</si>
  <si>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</si>
  <si>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</si>
  <si>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</si>
  <si>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</si>
  <si>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</si>
  <si>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</si>
  <si>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</si>
  <si>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</si>
  <si>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</si>
  <si>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</si>
  <si>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</si>
  <si>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</si>
  <si>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</si>
  <si>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</si>
  <si>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</si>
  <si>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</si>
  <si>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</si>
  <si>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</si>
  <si>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</si>
  <si>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</si>
  <si>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</si>
  <si>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</si>
  <si>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</si>
  <si>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</si>
  <si>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</si>
  <si>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</si>
  <si>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</si>
  <si>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</si>
  <si>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</si>
  <si>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</si>
  <si>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</si>
  <si>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</si>
  <si>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</si>
  <si>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</si>
  <si>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</si>
  <si>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</si>
  <si>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</si>
  <si>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</si>
  <si>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</si>
  <si>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</si>
  <si>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</si>
  <si>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</si>
  <si>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</si>
  <si>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</si>
  <si>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</si>
  <si>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</si>
  <si>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</si>
  <si>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</si>
  <si>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</si>
  <si>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</si>
  <si>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</si>
  <si>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</si>
  <si>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</si>
  <si>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</si>
  <si>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</si>
  <si>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</si>
  <si>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</si>
  <si>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</si>
  <si>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</si>
  <si>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</si>
  <si>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</si>
  <si>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</si>
  <si>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</si>
  <si>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</si>
  <si>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</si>
  <si>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</si>
  <si>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</si>
  <si>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</si>
  <si>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</si>
  <si>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</si>
  <si>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</si>
  <si>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</si>
  <si>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</si>
  <si>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</si>
  <si>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</si>
  <si>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</si>
  <si>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</si>
  <si>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</si>
  <si>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</si>
  <si>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</si>
  <si>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</si>
  <si>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</si>
  <si>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</si>
  <si>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</si>
  <si>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</si>
  <si>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</si>
  <si>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</si>
  <si>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</si>
  <si>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</si>
  <si>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</si>
  <si>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</si>
  <si>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</si>
  <si>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</si>
  <si>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</si>
  <si>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</si>
  <si>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</si>
  <si>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</si>
  <si>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</si>
  <si>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</si>
  <si>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</si>
  <si>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</si>
  <si>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</si>
  <si>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</si>
  <si>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</si>
  <si>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</si>
  <si>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</si>
  <si>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</si>
  <si>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</si>
  <si>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</si>
  <si>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</si>
  <si>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</si>
  <si>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</si>
  <si>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</si>
  <si>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</si>
  <si>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</si>
  <si>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</si>
  <si>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</si>
  <si>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</si>
  <si>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</si>
  <si>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</si>
  <si>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</si>
  <si>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</si>
  <si>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</si>
  <si>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</si>
  <si>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</si>
  <si>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</si>
  <si>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</si>
  <si>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</si>
  <si>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</si>
  <si>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</si>
  <si>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</si>
  <si>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</si>
  <si>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</si>
  <si>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</si>
  <si>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</si>
  <si>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</si>
  <si>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</si>
  <si>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</si>
  <si>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</si>
  <si>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</si>
  <si>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</si>
  <si>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</si>
  <si>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</si>
  <si>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</si>
  <si>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</si>
  <si>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</si>
  <si>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</si>
  <si>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</si>
  <si>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</si>
  <si>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</si>
  <si>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</si>
  <si>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</si>
  <si>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</si>
  <si>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</si>
  <si>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</si>
  <si>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</si>
  <si>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</si>
  <si>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</si>
  <si>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</si>
  <si>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</si>
  <si>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</si>
  <si>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</si>
  <si>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</si>
  <si>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</si>
  <si>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</si>
  <si>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</si>
  <si>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</si>
  <si>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</si>
  <si>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</si>
  <si>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</si>
  <si>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</si>
  <si>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</si>
  <si>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</si>
  <si>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</si>
  <si>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</si>
  <si>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</si>
  <si>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</si>
  <si>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</si>
  <si>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</si>
  <si>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</si>
  <si>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</si>
  <si>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</si>
  <si>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</si>
  <si>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</si>
  <si>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</si>
  <si>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</si>
  <si>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</si>
  <si>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</si>
  <si>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</si>
  <si>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</si>
  <si>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</si>
  <si>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</si>
  <si>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</si>
  <si>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</si>
  <si>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</si>
  <si>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</si>
  <si>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</si>
  <si>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</si>
  <si>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</si>
  <si>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</si>
  <si>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</si>
  <si>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</si>
  <si>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</si>
  <si>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</si>
  <si>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</si>
  <si>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</si>
  <si>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</si>
  <si>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</si>
  <si>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</si>
  <si>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</si>
  <si>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</si>
  <si>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</si>
  <si>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</si>
  <si>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</si>
  <si>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</si>
  <si>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</si>
  <si>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</si>
  <si>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</si>
  <si>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</si>
  <si>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</si>
  <si>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</si>
  <si>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</si>
  <si>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</si>
  <si>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</si>
  <si>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</si>
  <si>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</si>
  <si>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</si>
  <si>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</si>
  <si>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</si>
  <si>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</si>
  <si>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</si>
  <si>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</si>
  <si>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</si>
  <si>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</si>
  <si>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</si>
  <si>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</si>
  <si>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</si>
  <si>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</si>
  <si>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</si>
  <si>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</si>
  <si>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</si>
  <si>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</si>
  <si>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</si>
  <si>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</si>
  <si>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</si>
  <si>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</si>
  <si>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</si>
  <si>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</si>
  <si>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</si>
  <si>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</si>
  <si>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</si>
  <si>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</si>
  <si>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</si>
  <si>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</si>
  <si>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</si>
  <si>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</si>
  <si>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</si>
  <si>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</si>
  <si>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</si>
  <si>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</si>
  <si>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</si>
  <si>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</si>
  <si>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</si>
  <si>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</si>
  <si>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</si>
  <si>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</si>
  <si>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</si>
  <si>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</si>
  <si>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</si>
  <si>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</si>
  <si>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</si>
  <si>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</si>
  <si>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</si>
  <si>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</si>
  <si>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</si>
  <si>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</si>
  <si>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</si>
  <si>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</si>
  <si>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</si>
  <si>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</si>
  <si>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</si>
  <si>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</si>
  <si>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</si>
  <si>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</si>
  <si>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</si>
  <si>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</si>
  <si>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</si>
  <si>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</si>
  <si>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</si>
  <si>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</si>
  <si>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</si>
  <si>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</si>
  <si>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</si>
  <si>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</si>
  <si>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</si>
  <si>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</si>
  <si>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</si>
  <si>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</si>
  <si>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</si>
  <si>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</si>
  <si>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</si>
  <si>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</si>
  <si>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</si>
  <si>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</si>
  <si>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</si>
  <si>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</si>
  <si>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</si>
  <si>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</si>
  <si>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</si>
  <si>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</si>
  <si>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</si>
  <si>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</si>
  <si>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</si>
  <si>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</si>
  <si>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</si>
  <si>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</si>
  <si>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</si>
  <si>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</si>
  <si>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</si>
  <si>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</si>
  <si>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</si>
  <si>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</si>
  <si>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</si>
  <si>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</si>
  <si>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</si>
  <si>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</si>
  <si>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</si>
  <si>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</si>
  <si>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</si>
  <si>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</si>
  <si>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</si>
  <si>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</si>
  <si>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</si>
  <si>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</si>
  <si>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</si>
  <si>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</si>
  <si>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</si>
  <si>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</si>
  <si>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</si>
  <si>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</si>
  <si>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</si>
  <si>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</si>
  <si>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</si>
  <si>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</si>
  <si>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</si>
  <si>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</si>
  <si>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</si>
  <si>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</si>
  <si>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</si>
  <si>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</si>
  <si>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</si>
  <si>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</si>
  <si>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</si>
  <si>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</si>
  <si>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</si>
  <si>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</si>
  <si>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</si>
  <si>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</si>
  <si>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</si>
  <si>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</si>
  <si>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</si>
  <si>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</si>
  <si>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</si>
  <si>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</si>
  <si>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</si>
  <si>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</si>
  <si>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</si>
  <si>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</si>
  <si>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</si>
  <si>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</si>
  <si>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</si>
  <si>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</si>
  <si>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</si>
  <si>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</si>
  <si>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</si>
  <si>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</si>
  <si>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</si>
  <si>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</si>
  <si>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</si>
  <si>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</si>
  <si>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</si>
  <si>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</si>
  <si>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</si>
  <si>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</si>
  <si>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</si>
  <si>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</si>
  <si>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</si>
  <si>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</si>
  <si>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</si>
  <si>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</si>
  <si>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</si>
  <si>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</si>
  <si>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</si>
  <si>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</si>
  <si>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</si>
  <si>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</si>
  <si>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</si>
  <si>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</si>
  <si>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</si>
  <si>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</si>
  <si>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</si>
  <si>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</si>
  <si>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</si>
  <si>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</si>
  <si>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</si>
  <si>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</si>
  <si>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</si>
  <si>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</si>
  <si>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</si>
  <si>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</si>
  <si>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</si>
  <si>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</si>
  <si>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</si>
  <si>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</si>
  <si>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</si>
  <si>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</si>
  <si>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</si>
  <si>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</si>
  <si>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</si>
  <si>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</si>
  <si>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</si>
  <si>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</si>
  <si>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</si>
  <si>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</si>
  <si>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</si>
  <si>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</si>
  <si>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</si>
  <si>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</si>
  <si>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</si>
  <si>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</si>
  <si>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</si>
  <si>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</si>
  <si>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</si>
  <si>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</si>
  <si>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</si>
  <si>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</si>
  <si>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</si>
  <si>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</si>
  <si>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</si>
  <si>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</si>
  <si>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</si>
  <si>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</si>
  <si>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</si>
  <si>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</si>
  <si>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</si>
  <si>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</si>
  <si>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</si>
  <si>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</si>
  <si>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</si>
  <si>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</si>
  <si>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</si>
  <si>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</si>
  <si>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</si>
  <si>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</si>
  <si>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</si>
  <si>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</si>
  <si>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</si>
  <si>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</si>
  <si>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</si>
  <si>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</si>
  <si>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</si>
  <si>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</si>
  <si>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</si>
  <si>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</si>
  <si>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</si>
  <si>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</si>
  <si>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</si>
  <si>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</si>
  <si>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</si>
  <si>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</si>
  <si>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</si>
  <si>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</si>
  <si>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</si>
  <si>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</si>
  <si>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</si>
  <si>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</si>
  <si>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</si>
  <si>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</si>
  <si>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</si>
  <si>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</si>
  <si>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</si>
  <si>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</si>
  <si>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</si>
  <si>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</si>
  <si>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</si>
  <si>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</si>
  <si>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</si>
  <si>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</si>
  <si>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</si>
  <si>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</si>
  <si>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</si>
  <si>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</si>
  <si>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</si>
  <si>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</si>
  <si>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</si>
  <si>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</si>
  <si>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</si>
  <si>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</si>
  <si>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</si>
  <si>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</si>
  <si>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</si>
  <si>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</si>
  <si>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</si>
  <si>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</si>
  <si>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</si>
  <si>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</si>
  <si>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</si>
  <si>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</si>
  <si>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</si>
  <si>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</si>
  <si>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</si>
  <si>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</si>
  <si>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</si>
  <si>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</si>
  <si>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</si>
  <si>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</si>
  <si>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</si>
  <si>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</si>
  <si>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</si>
  <si>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</si>
  <si>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</si>
  <si>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</si>
  <si>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</si>
  <si>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</si>
  <si>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</si>
  <si>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</si>
  <si>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</si>
  <si>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</si>
  <si>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</si>
  <si>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</si>
  <si>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</si>
  <si>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</si>
  <si>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</si>
  <si>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</si>
  <si>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</si>
  <si>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</si>
  <si>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</si>
  <si>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</si>
  <si>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</si>
  <si>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</si>
  <si>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</si>
  <si>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</si>
  <si>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</si>
  <si>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</si>
  <si>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</si>
  <si>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</si>
  <si>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</si>
  <si>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</si>
  <si>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</si>
  <si>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</si>
  <si>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</si>
  <si>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</si>
  <si>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</si>
  <si>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</si>
  <si>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</si>
  <si>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</si>
  <si>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</si>
  <si>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</si>
  <si>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</si>
  <si>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</si>
  <si>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</si>
  <si>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</si>
  <si>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</si>
  <si>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</si>
  <si>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</si>
  <si>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</si>
  <si>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</si>
  <si>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</si>
  <si>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</si>
  <si>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</si>
  <si>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</si>
  <si>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</si>
  <si>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</si>
  <si>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</si>
  <si>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</si>
  <si>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</si>
  <si>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</si>
  <si>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</si>
  <si>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</si>
  <si>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</si>
  <si>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</si>
  <si>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</si>
  <si>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</si>
  <si>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</si>
  <si>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</si>
  <si>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</si>
  <si>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</si>
  <si>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</si>
  <si>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</si>
  <si>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</si>
  <si>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</si>
  <si>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</si>
  <si>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</si>
  <si>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</si>
  <si>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</si>
  <si>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</si>
  <si>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</si>
  <si>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</si>
  <si>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</si>
  <si>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</si>
  <si>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</si>
  <si>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</si>
  <si>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</si>
  <si>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</si>
  <si>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</si>
  <si>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</si>
  <si>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</si>
  <si>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</si>
  <si>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</si>
  <si>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</si>
  <si>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</si>
  <si>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</si>
  <si>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</si>
  <si>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</si>
  <si>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</si>
  <si>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</si>
  <si>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</si>
  <si>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</si>
  <si>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</si>
  <si>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</si>
  <si>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</si>
  <si>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</si>
  <si>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</si>
  <si>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</si>
  <si>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</si>
  <si>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</si>
  <si>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</si>
  <si>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</si>
  <si>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</si>
  <si>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</si>
  <si>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</si>
  <si>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</si>
  <si>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</si>
  <si>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</si>
  <si>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</si>
  <si>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</si>
  <si>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</si>
  <si>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</si>
  <si>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</si>
  <si>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</si>
  <si>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</si>
  <si>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</si>
  <si>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</si>
  <si>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</si>
  <si>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</si>
  <si>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</si>
  <si>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</si>
  <si>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</si>
  <si>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</si>
  <si>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</si>
  <si>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</si>
  <si>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</si>
  <si>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</si>
  <si>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</si>
  <si>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</si>
  <si>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</si>
  <si>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</si>
  <si>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</si>
  <si>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</si>
  <si>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</si>
  <si>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</si>
  <si>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</si>
  <si>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</si>
  <si>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</si>
  <si>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</si>
  <si>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</si>
  <si>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</si>
  <si>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</si>
  <si>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</si>
  <si>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</si>
  <si>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</si>
  <si>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</si>
  <si>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</si>
  <si>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</si>
  <si>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</si>
  <si>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</si>
  <si>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</si>
  <si>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</si>
  <si>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</si>
  <si>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</si>
  <si>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</si>
  <si>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</si>
  <si>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</si>
  <si>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</si>
  <si>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</si>
  <si>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</si>
  <si>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</si>
  <si>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</si>
  <si>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</si>
  <si>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</si>
  <si>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</si>
  <si>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</si>
  <si>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</si>
  <si>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</si>
  <si>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</si>
  <si>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</si>
  <si>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</si>
  <si>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</si>
  <si>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</si>
  <si>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</si>
  <si>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</si>
  <si>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</si>
  <si>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</si>
  <si>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</si>
  <si>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</si>
  <si>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</si>
  <si>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</si>
  <si>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</si>
  <si>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</si>
  <si>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</si>
  <si>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</si>
  <si>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</si>
  <si>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</si>
  <si>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</si>
  <si>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</si>
  <si>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</si>
  <si>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</si>
  <si>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</si>
  <si>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</si>
  <si>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</si>
  <si>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</si>
  <si>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</si>
  <si>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</si>
  <si>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</si>
  <si>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</si>
  <si>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</si>
  <si>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</si>
  <si>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</si>
  <si>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</si>
  <si>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</si>
  <si>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</si>
  <si>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</si>
  <si>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</si>
  <si>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</si>
  <si>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</si>
  <si>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</si>
  <si>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</si>
  <si>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</si>
  <si>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</si>
  <si>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</si>
  <si>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</si>
  <si>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</si>
  <si>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</si>
  <si>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</si>
  <si>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</si>
  <si>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</si>
  <si>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</si>
  <si>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</si>
  <si>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</si>
  <si>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</si>
  <si>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</si>
  <si>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</si>
  <si>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</si>
  <si>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</si>
  <si>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</si>
  <si>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</si>
  <si>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</si>
  <si>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</si>
  <si>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</si>
  <si>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</si>
  <si>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</si>
  <si>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</si>
  <si>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</si>
  <si>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</si>
  <si>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</si>
  <si>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</si>
  <si>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</si>
  <si>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</si>
  <si>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</si>
  <si>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</si>
  <si>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</si>
  <si>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</si>
  <si>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</si>
  <si>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</si>
  <si>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</si>
  <si>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</si>
  <si>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</si>
  <si>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</si>
  <si>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</si>
  <si>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</si>
  <si>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</si>
  <si>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</si>
  <si>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</si>
  <si>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</si>
  <si>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</si>
  <si>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</si>
  <si>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</si>
  <si>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</si>
  <si>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</si>
  <si>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</si>
  <si>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</si>
  <si>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</si>
  <si>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</si>
  <si>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</si>
  <si>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</si>
  <si>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</si>
  <si>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</si>
  <si>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</si>
  <si>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</si>
  <si>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</si>
  <si>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</si>
  <si>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</si>
  <si>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</si>
  <si>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</si>
  <si>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</si>
  <si>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</si>
  <si>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</si>
  <si>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</si>
  <si>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</si>
  <si>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</si>
  <si>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</si>
  <si>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</si>
  <si>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</si>
  <si>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</si>
  <si>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</si>
  <si>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</si>
  <si>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</si>
  <si>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</si>
  <si>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</si>
  <si>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</si>
  <si>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</si>
  <si>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</si>
  <si>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</si>
  <si>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</si>
  <si>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</si>
  <si>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</si>
  <si>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</si>
  <si>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</si>
  <si>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</si>
  <si>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</si>
  <si>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</si>
  <si>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</si>
  <si>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</si>
  <si>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</si>
  <si>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</si>
  <si>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</si>
  <si>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</si>
  <si>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</si>
  <si>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</si>
  <si>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</si>
  <si>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</si>
  <si>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</si>
  <si>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</si>
  <si>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</si>
  <si>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</si>
  <si>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</si>
  <si>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</si>
  <si>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</si>
  <si>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</si>
  <si>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</si>
  <si>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</si>
  <si>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</si>
  <si>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</si>
  <si>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</si>
  <si>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</si>
  <si>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</si>
  <si>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</si>
  <si>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</si>
  <si>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</si>
  <si>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</si>
  <si>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</si>
  <si>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</si>
  <si>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</si>
  <si>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</si>
  <si>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</si>
  <si>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</si>
  <si>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</si>
  <si>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</si>
  <si>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</si>
  <si>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</si>
  <si>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</si>
  <si>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</si>
  <si>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</si>
  <si>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</si>
  <si>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</si>
  <si>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</si>
  <si>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</si>
  <si>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</si>
  <si>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</si>
  <si>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</si>
  <si>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</si>
  <si>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</si>
  <si>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</si>
  <si>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</si>
  <si>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</si>
  <si>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</si>
  <si>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</si>
  <si>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</si>
  <si>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</si>
  <si>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</si>
  <si>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</si>
  <si>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</si>
  <si>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</si>
  <si>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</si>
  <si>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</si>
  <si>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</si>
  <si>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</si>
  <si>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</si>
  <si>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</si>
  <si>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</si>
  <si>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</si>
  <si>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</si>
  <si>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</si>
  <si>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</si>
  <si>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</si>
  <si>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</si>
  <si>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</si>
  <si>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</si>
  <si>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</si>
  <si>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</si>
  <si>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</si>
  <si>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</si>
  <si>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</si>
  <si>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</si>
  <si>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</si>
  <si>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</si>
  <si>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</si>
  <si>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</si>
  <si>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</si>
  <si>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</si>
  <si>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</si>
  <si>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</si>
  <si>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</si>
  <si>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</si>
  <si>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</si>
  <si>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</si>
  <si>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</si>
  <si>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</si>
  <si>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</si>
  <si>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</si>
  <si>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</si>
  <si>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</si>
  <si>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</si>
  <si>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</si>
  <si>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</si>
  <si>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</si>
  <si>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</si>
  <si>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</si>
  <si>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</si>
  <si>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</si>
  <si>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</si>
  <si>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</si>
  <si>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</si>
  <si>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</si>
  <si>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</si>
  <si>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</si>
  <si>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</si>
  <si>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</si>
  <si>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</si>
  <si>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</si>
  <si>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</si>
  <si>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</si>
  <si>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</si>
  <si>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</si>
  <si>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</si>
  <si>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</si>
  <si>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</si>
  <si>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</si>
  <si>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</si>
  <si>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</si>
  <si>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</si>
  <si>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</si>
  <si>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</si>
  <si>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</si>
  <si>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</si>
  <si>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</si>
  <si>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</si>
  <si>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</si>
  <si>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</si>
  <si>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</si>
  <si>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</si>
  <si>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</si>
  <si>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</si>
  <si>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</si>
  <si>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</si>
  <si>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</si>
  <si>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</si>
  <si>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</si>
  <si>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</si>
  <si>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</si>
  <si>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</si>
  <si>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</si>
  <si>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</si>
  <si>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</si>
  <si>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</si>
  <si>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</si>
  <si>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</si>
  <si>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</si>
  <si>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</si>
  <si>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</si>
  <si>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</si>
  <si>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</si>
  <si>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</si>
  <si>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</si>
  <si>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</si>
  <si>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</si>
  <si>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</si>
  <si>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</si>
  <si>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</si>
  <si>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</si>
  <si>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</si>
  <si>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</si>
  <si>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</si>
  <si>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</si>
  <si>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</si>
  <si>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</si>
  <si>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</si>
  <si>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</si>
  <si>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</si>
  <si>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</si>
  <si>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</si>
  <si>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</si>
  <si>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</si>
  <si>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</si>
  <si>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</si>
  <si>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</si>
  <si>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</si>
  <si>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</si>
  <si>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</si>
  <si>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</si>
  <si>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</si>
  <si>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</si>
  <si>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</si>
  <si>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</si>
  <si>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</si>
  <si>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</si>
  <si>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</si>
  <si>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</si>
  <si>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</si>
  <si>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</si>
  <si>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</si>
  <si>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</si>
  <si>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</si>
  <si>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</si>
  <si>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</si>
  <si>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</si>
  <si>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</si>
  <si>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</si>
  <si>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</si>
  <si>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</si>
  <si>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</si>
  <si>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</si>
  <si>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</si>
  <si>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</si>
  <si>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</si>
  <si>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</si>
  <si>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</si>
  <si>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</si>
  <si>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</si>
  <si>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</si>
  <si>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</si>
  <si>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</si>
  <si>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</si>
  <si>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</si>
  <si>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</si>
  <si>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</si>
  <si>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</si>
  <si>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</si>
  <si>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</si>
  <si>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</si>
  <si>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</si>
  <si>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</si>
  <si>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</si>
  <si>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</si>
  <si>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</si>
  <si>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</si>
  <si>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</si>
  <si>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</si>
  <si>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</si>
  <si>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</si>
  <si>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</si>
  <si>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</si>
  <si>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</si>
  <si>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</si>
  <si>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</si>
  <si>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</si>
  <si>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</si>
  <si>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</si>
  <si>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</si>
  <si>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</si>
  <si>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</si>
  <si>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</si>
  <si>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</si>
  <si>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</si>
  <si>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</si>
  <si>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</si>
  <si>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</si>
  <si>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</si>
  <si>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</si>
  <si>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</si>
  <si>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</si>
  <si>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</si>
  <si>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</si>
  <si>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</si>
  <si>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</si>
  <si>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</si>
  <si>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</si>
  <si>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</si>
  <si>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</si>
  <si>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</si>
  <si>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</si>
  <si>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</si>
  <si>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</si>
  <si>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</si>
  <si>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</si>
  <si>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</si>
  <si>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</si>
  <si>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</si>
  <si>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</si>
  <si>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</si>
  <si>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</si>
  <si>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</si>
  <si>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</si>
  <si>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</si>
  <si>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</si>
  <si>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</si>
  <si>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</si>
  <si>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</si>
  <si>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</si>
  <si>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</si>
  <si>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</si>
  <si>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</si>
  <si>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</si>
  <si>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</si>
  <si>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</si>
  <si>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</si>
  <si>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</si>
  <si>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</si>
  <si>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</si>
  <si>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</si>
  <si>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</si>
  <si>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</si>
  <si>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</si>
  <si>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</si>
  <si>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</si>
  <si>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</si>
  <si>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</si>
  <si>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</si>
  <si>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</si>
  <si>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</si>
  <si>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</si>
  <si>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</si>
  <si>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</si>
  <si>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</si>
  <si>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</si>
  <si>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</si>
  <si>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</si>
  <si>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</si>
  <si>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</si>
  <si>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</si>
  <si>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</si>
  <si>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</si>
  <si>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</si>
  <si>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</si>
  <si>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</si>
  <si>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</si>
  <si>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</si>
  <si>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</si>
  <si>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</si>
  <si>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</si>
  <si>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</si>
  <si>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</si>
  <si>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</si>
  <si>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</si>
  <si>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</si>
  <si>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</si>
  <si>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</si>
  <si>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</si>
  <si>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</si>
  <si>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</si>
  <si>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</si>
  <si>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</si>
  <si>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</si>
  <si>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</si>
  <si>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</si>
  <si>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</si>
  <si>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</si>
  <si>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</si>
  <si>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</si>
  <si>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</si>
  <si>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</si>
  <si>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</si>
  <si>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</si>
  <si>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</si>
  <si>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</si>
  <si>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</si>
  <si>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</si>
  <si>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</si>
  <si>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</si>
  <si>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</si>
  <si>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</si>
  <si>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</si>
  <si>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</si>
  <si>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</si>
  <si>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</si>
  <si>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</si>
  <si>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</si>
  <si>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</si>
  <si>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</si>
  <si>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</si>
  <si>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</si>
  <si>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</si>
  <si>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</si>
  <si>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</si>
  <si>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</si>
  <si>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</si>
  <si>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</si>
  <si>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</si>
  <si>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</si>
  <si>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</si>
  <si>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</si>
  <si>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</si>
  <si>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</si>
  <si>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</si>
  <si>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</si>
  <si>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</si>
  <si>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</si>
  <si>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</si>
  <si>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</si>
  <si>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</si>
  <si>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</si>
  <si>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</si>
  <si>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</si>
  <si>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</si>
  <si>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</si>
  <si>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</si>
  <si>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</si>
  <si>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</si>
  <si>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</si>
  <si>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</si>
  <si>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</si>
  <si>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</si>
  <si>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</si>
  <si>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</si>
  <si>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</si>
  <si>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</si>
  <si>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</si>
  <si>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</si>
  <si>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</si>
  <si>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</si>
  <si>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</si>
  <si>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</si>
  <si>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</si>
  <si>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</si>
  <si>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</si>
  <si>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</si>
  <si>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</si>
  <si>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</si>
  <si>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</si>
  <si>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</si>
  <si>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</si>
  <si>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</si>
  <si>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</si>
  <si>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</si>
  <si>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</si>
  <si>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</si>
  <si>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</si>
  <si>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</si>
  <si>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</si>
  <si>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</si>
  <si>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</si>
  <si>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</si>
  <si>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</si>
  <si>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</si>
  <si>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</si>
  <si>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</si>
  <si>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</si>
  <si>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</si>
  <si>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</si>
  <si>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</si>
  <si>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</si>
  <si>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</si>
  <si>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</si>
  <si>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</si>
  <si>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</si>
  <si>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</si>
  <si>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</si>
  <si>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</si>
  <si>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</si>
  <si>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</si>
  <si>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</si>
  <si>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</si>
  <si>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</si>
  <si>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</si>
  <si>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</si>
  <si>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</si>
  <si>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</si>
  <si>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</si>
  <si>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</si>
  <si>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</si>
  <si>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</si>
  <si>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</si>
  <si>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</si>
  <si>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</si>
  <si>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</si>
  <si>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</si>
  <si>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</si>
  <si>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</si>
  <si>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</si>
  <si>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</si>
  <si>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</si>
  <si>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</si>
  <si>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</si>
  <si>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</si>
  <si>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</si>
  <si>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</si>
  <si>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</si>
  <si>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</si>
  <si>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</si>
  <si>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</si>
  <si>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</si>
  <si>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</si>
  <si>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</si>
  <si>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</si>
  <si>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</si>
  <si>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</si>
  <si>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</si>
  <si>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</si>
  <si>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</si>
  <si>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</si>
  <si>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</si>
  <si>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</si>
  <si>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</si>
  <si>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</si>
  <si>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</si>
  <si>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</si>
  <si>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</si>
  <si>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</si>
  <si>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</si>
  <si>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</si>
  <si>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</si>
  <si>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</si>
  <si>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</si>
  <si>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</si>
  <si>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</si>
  <si>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</si>
  <si>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</si>
  <si>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</si>
  <si>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</si>
  <si>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</si>
  <si>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</si>
  <si>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</si>
  <si>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</si>
  <si>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</si>
  <si>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</si>
  <si>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</si>
  <si>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</si>
  <si>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</si>
  <si>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</si>
  <si>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</si>
  <si>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</si>
  <si>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</si>
  <si>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</si>
  <si>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</si>
  <si>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</si>
  <si>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</si>
  <si>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</si>
  <si>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</si>
  <si>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</si>
  <si>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</si>
  <si>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</si>
  <si>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</si>
  <si>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</si>
  <si>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</si>
  <si>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</si>
  <si>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</si>
  <si>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</si>
  <si>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</si>
  <si>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</si>
  <si>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</si>
  <si>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</si>
  <si>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</si>
  <si>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</si>
  <si>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</si>
  <si>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</si>
  <si>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</si>
  <si>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</si>
  <si>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</si>
  <si>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</si>
  <si>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</si>
  <si>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</si>
  <si>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</si>
  <si>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</si>
  <si>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</si>
  <si>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</si>
  <si>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</si>
  <si>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</si>
  <si>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</si>
  <si>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</si>
  <si>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</si>
  <si>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</si>
  <si>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</si>
  <si>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</si>
  <si>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</si>
  <si>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</si>
  <si>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</si>
  <si>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</si>
  <si>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</si>
  <si>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</si>
  <si>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</si>
  <si>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</si>
  <si>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</si>
  <si>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</si>
  <si>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</si>
  <si>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</si>
  <si>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</si>
  <si>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</si>
  <si>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</si>
  <si>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</si>
  <si>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</si>
  <si>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</si>
  <si>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</si>
  <si>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</si>
  <si>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</si>
  <si>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</si>
  <si>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</si>
  <si>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</si>
  <si>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</si>
  <si>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</si>
  <si>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</si>
  <si>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</si>
  <si>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</si>
  <si>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</si>
  <si>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</si>
  <si>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</si>
  <si>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</si>
  <si>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</si>
  <si>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</si>
  <si>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</si>
  <si>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</si>
  <si>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</si>
  <si>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</si>
  <si>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</si>
  <si>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</si>
  <si>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</si>
  <si>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</si>
  <si>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</si>
  <si>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</si>
  <si>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</si>
  <si>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</si>
  <si>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</si>
  <si>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</si>
  <si>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</si>
  <si>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</si>
  <si>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</si>
  <si>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</si>
  <si>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</si>
  <si>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</si>
  <si>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</si>
  <si>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</si>
  <si>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</si>
  <si>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</si>
  <si>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</si>
  <si>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</si>
  <si>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</si>
  <si>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</si>
  <si>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</si>
  <si>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</si>
  <si>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</si>
  <si>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</si>
  <si>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</si>
  <si>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</si>
  <si>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</si>
  <si>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</si>
  <si>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</si>
  <si>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</si>
  <si>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</si>
  <si>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</si>
  <si>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</si>
  <si>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</si>
  <si>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</si>
  <si>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</si>
  <si>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</si>
  <si>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</si>
  <si>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</si>
  <si>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</si>
  <si>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</si>
  <si>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</si>
  <si>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</si>
  <si>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</si>
  <si>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</si>
  <si>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</si>
  <si>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</si>
  <si>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</si>
  <si>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</si>
  <si>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</si>
  <si>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</si>
  <si>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</si>
  <si>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</si>
  <si>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</si>
  <si>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</si>
  <si>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</si>
  <si>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</si>
  <si>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</si>
  <si>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</si>
  <si>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</si>
  <si>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</si>
  <si>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</si>
  <si>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</si>
  <si>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</si>
  <si>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</si>
  <si>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</si>
  <si>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</si>
  <si>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</si>
  <si>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</si>
  <si>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</si>
  <si>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</si>
  <si>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</si>
  <si>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</si>
  <si>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</si>
  <si>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</si>
  <si>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</si>
  <si>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</si>
  <si>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</si>
  <si>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</si>
  <si>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</si>
  <si>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</si>
  <si>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</si>
  <si>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</si>
  <si>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</si>
  <si>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</si>
  <si>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</si>
  <si>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</si>
  <si>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</si>
  <si>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</si>
  <si>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</si>
  <si>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</si>
  <si>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</si>
  <si>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</si>
  <si>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</si>
  <si>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</si>
  <si>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</si>
  <si>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</si>
  <si>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</si>
  <si>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</si>
  <si>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</si>
  <si>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</si>
  <si>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</si>
  <si>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</si>
  <si>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</si>
  <si>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</si>
  <si>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</si>
  <si>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</si>
  <si>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</si>
  <si>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</si>
  <si>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</si>
  <si>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</si>
  <si>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</si>
  <si>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</si>
  <si>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</si>
  <si>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</si>
  <si>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</si>
  <si>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</si>
  <si>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</si>
  <si>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</si>
  <si>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</si>
  <si>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</si>
  <si>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</si>
  <si>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</si>
  <si>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</si>
  <si>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</si>
  <si>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</si>
  <si>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</si>
  <si>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</si>
  <si>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</si>
  <si>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</si>
  <si>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</si>
  <si>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</si>
  <si>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</si>
  <si>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</si>
  <si>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</si>
  <si>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</si>
  <si>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</si>
  <si>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</si>
  <si>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</si>
  <si>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</si>
  <si>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</si>
  <si>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</si>
  <si>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</si>
  <si>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</si>
  <si>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</si>
  <si>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</si>
  <si>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</si>
  <si>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</si>
  <si>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</si>
  <si>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</si>
  <si>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</si>
  <si>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</si>
  <si>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</si>
  <si>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</si>
  <si>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</si>
  <si>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</si>
  <si>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</si>
  <si>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</si>
  <si>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</si>
  <si>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</si>
  <si>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</si>
  <si>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</si>
  <si>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</si>
  <si>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</si>
  <si>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</si>
  <si>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</si>
  <si>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</si>
  <si>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</si>
  <si>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</si>
  <si>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</si>
  <si>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</si>
  <si>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</si>
  <si>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</si>
  <si>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</si>
  <si>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</si>
  <si>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</si>
  <si>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</si>
  <si>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</si>
  <si>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</si>
  <si>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</si>
  <si>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</si>
  <si>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</si>
  <si>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</si>
  <si>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</si>
  <si>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</si>
  <si>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</si>
  <si>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</si>
  <si>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</si>
  <si>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</si>
  <si>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</si>
  <si>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</si>
  <si>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</si>
  <si>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</si>
  <si>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</si>
  <si>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</si>
  <si>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</si>
  <si>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</si>
  <si>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</si>
  <si>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</si>
  <si>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</si>
  <si>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</si>
  <si>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</si>
  <si>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</si>
  <si>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</si>
  <si>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</si>
  <si>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</si>
  <si>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</si>
  <si>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</si>
  <si>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</si>
  <si>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</si>
  <si>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</si>
  <si>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</si>
  <si>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</si>
  <si>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</si>
  <si>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</si>
  <si>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</si>
  <si>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</si>
  <si>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</si>
  <si>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</si>
  <si>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</si>
  <si>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</si>
  <si>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</si>
  <si>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</si>
  <si>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</si>
  <si>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</si>
  <si>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</si>
  <si>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</si>
  <si>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</si>
  <si>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</si>
  <si>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</si>
  <si>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</si>
  <si>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</si>
  <si>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</si>
  <si>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</si>
  <si>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</si>
  <si>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</si>
  <si>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</si>
  <si>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</si>
  <si>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</si>
  <si>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</si>
  <si>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</si>
  <si>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</si>
  <si>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</si>
  <si>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</si>
  <si>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</si>
  <si>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</si>
  <si>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</si>
  <si>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</si>
  <si>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</si>
  <si>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</si>
  <si>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</si>
  <si>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</si>
  <si>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</si>
  <si>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</si>
  <si>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</si>
  <si>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</si>
  <si>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</si>
  <si>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</si>
  <si>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</si>
  <si>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</si>
  <si>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</si>
  <si>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</si>
  <si>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</si>
  <si>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</si>
  <si>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</si>
  <si>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</si>
  <si>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</si>
  <si>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</si>
  <si>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</si>
  <si>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</si>
  <si>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</si>
  <si>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</si>
  <si>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</si>
  <si>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</si>
  <si>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</si>
  <si>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</si>
  <si>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</si>
  <si>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</si>
  <si>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</si>
  <si>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</si>
  <si>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</si>
  <si>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</si>
  <si>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</si>
  <si>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</si>
  <si>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</si>
  <si>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</si>
  <si>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</si>
  <si>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</si>
  <si>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</si>
  <si>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</si>
  <si>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</si>
  <si>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</si>
  <si>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</si>
  <si>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</si>
  <si>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</si>
  <si>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</si>
  <si>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</si>
  <si>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</si>
  <si>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</si>
  <si>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</si>
  <si>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</si>
  <si>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</si>
  <si>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</si>
  <si>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</si>
  <si>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</si>
  <si>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</si>
  <si>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</si>
  <si>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</si>
  <si>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</si>
  <si>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</si>
  <si>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</si>
  <si>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</si>
  <si>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</si>
  <si>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</si>
  <si>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</si>
  <si>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</si>
  <si>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</si>
  <si>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</si>
  <si>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</si>
  <si>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</si>
  <si>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</si>
  <si>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</si>
  <si>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</si>
  <si>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</si>
  <si>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</si>
  <si>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</si>
  <si>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</si>
  <si>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</si>
  <si>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</si>
  <si>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</si>
  <si>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</si>
  <si>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</si>
  <si>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</si>
  <si>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</si>
  <si>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</si>
  <si>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</si>
  <si>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</si>
  <si>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</si>
  <si>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</si>
  <si>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</si>
  <si>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</si>
  <si>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</si>
  <si>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</si>
  <si>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</si>
  <si>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</si>
  <si>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</si>
  <si>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</si>
  <si>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</si>
  <si>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</si>
  <si>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</si>
  <si>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</si>
  <si>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</si>
  <si>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</si>
  <si>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</si>
  <si>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</si>
  <si>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</si>
  <si>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</si>
  <si>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</si>
  <si>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</si>
  <si>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</si>
  <si>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</si>
  <si>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</si>
  <si>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</si>
  <si>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</si>
  <si>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</si>
  <si>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</si>
  <si>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</si>
  <si>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</si>
  <si>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</si>
  <si>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</si>
  <si>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</si>
  <si>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</si>
  <si>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</si>
  <si>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</si>
  <si>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</si>
  <si>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</si>
  <si>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</si>
  <si>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</si>
  <si>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</si>
  <si>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</si>
  <si>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</si>
  <si>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</si>
  <si>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</si>
  <si>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</si>
  <si>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</si>
  <si>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</si>
  <si>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</si>
  <si>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</si>
  <si>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</si>
  <si>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</si>
  <si>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</si>
  <si>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</si>
  <si>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</si>
  <si>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</si>
  <si>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</si>
  <si>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</si>
  <si>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</si>
  <si>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</si>
  <si>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</si>
  <si>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</si>
  <si>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</si>
  <si>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</si>
  <si>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</si>
  <si>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</si>
  <si>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</si>
  <si>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</si>
  <si>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</si>
  <si>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</si>
  <si>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</si>
  <si>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</si>
  <si>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</si>
  <si>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</si>
  <si>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</si>
  <si>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</si>
  <si>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</si>
  <si>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</si>
  <si>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</si>
  <si>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</si>
  <si>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</si>
  <si>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</si>
  <si>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</si>
  <si>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</si>
  <si>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</si>
  <si>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</si>
  <si>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</si>
  <si>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</si>
  <si>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</si>
  <si>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</si>
  <si>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</si>
  <si>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</si>
  <si>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</si>
  <si>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</si>
  <si>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</si>
  <si>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</si>
  <si>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</si>
  <si>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</si>
  <si>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</si>
  <si>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</si>
  <si>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</si>
  <si>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</si>
  <si>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</si>
  <si>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</si>
  <si>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</si>
  <si>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</si>
  <si>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</si>
  <si>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</si>
  <si>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</si>
  <si>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</si>
  <si>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</si>
  <si>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</si>
  <si>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</si>
  <si>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</si>
  <si>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</si>
  <si>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</si>
  <si>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</si>
  <si>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</si>
  <si>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</si>
  <si>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</si>
  <si>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</si>
  <si>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</si>
  <si>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</si>
  <si>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</si>
  <si>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</si>
  <si>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</si>
  <si>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</si>
  <si>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</si>
  <si>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</si>
  <si>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</si>
  <si>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</si>
  <si>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</si>
  <si>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</si>
  <si>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</si>
  <si>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</si>
  <si>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</si>
  <si>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</si>
  <si>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</si>
  <si>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</si>
  <si>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</si>
  <si>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</si>
  <si>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</si>
  <si>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</si>
  <si>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</si>
  <si>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</si>
  <si>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</si>
  <si>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</si>
  <si>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</si>
  <si>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</si>
  <si>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</si>
  <si>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</si>
  <si>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</si>
  <si>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</si>
  <si>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</si>
  <si>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</si>
  <si>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</si>
  <si>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</si>
  <si>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</si>
  <si>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</si>
  <si>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</si>
  <si>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</si>
  <si>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</si>
  <si>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</si>
  <si>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</si>
  <si>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</si>
  <si>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</si>
  <si>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</si>
  <si>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</si>
  <si>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</si>
  <si>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</si>
  <si>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</si>
  <si>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</si>
  <si>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</si>
  <si>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</si>
  <si>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</si>
  <si>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</si>
  <si>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</si>
  <si>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</si>
  <si>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</si>
  <si>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</si>
  <si>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</si>
  <si>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</si>
  <si>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</si>
  <si>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</si>
  <si>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</si>
  <si>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</si>
  <si>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</si>
  <si>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</si>
  <si>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</si>
  <si>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</si>
  <si>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</si>
  <si>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</si>
  <si>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</si>
  <si>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</si>
  <si>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</si>
  <si>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</si>
  <si>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</si>
  <si>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</si>
  <si>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</si>
  <si>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</si>
  <si>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</si>
  <si>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</si>
  <si>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</si>
  <si>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</si>
  <si>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</si>
  <si>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</si>
  <si>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</si>
  <si>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</si>
  <si>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</si>
  <si>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</si>
  <si>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</si>
  <si>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</si>
  <si>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</si>
  <si>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</si>
  <si>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</si>
  <si>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</si>
  <si>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</si>
  <si>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</si>
  <si>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</si>
  <si>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</si>
  <si>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</si>
  <si>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</si>
  <si>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</si>
  <si>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</si>
  <si>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</si>
  <si>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</si>
  <si>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</si>
  <si>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</si>
  <si>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</si>
  <si>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</si>
  <si>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</si>
  <si>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</si>
  <si>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</si>
  <si>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</si>
  <si>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</si>
  <si>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</si>
  <si>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</si>
  <si>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</si>
  <si>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</si>
  <si>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</si>
  <si>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</si>
  <si>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</si>
  <si>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</si>
  <si>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</si>
  <si>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</si>
  <si>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</si>
  <si>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</si>
  <si>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</si>
  <si>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</si>
  <si>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</si>
  <si>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</si>
  <si>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</si>
  <si>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</si>
  <si>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</si>
  <si>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</si>
  <si>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</si>
  <si>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</si>
  <si>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</si>
  <si>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</si>
  <si>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</si>
  <si>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</si>
  <si>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</si>
  <si>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</si>
  <si>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</si>
  <si>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</si>
  <si>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</si>
  <si>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</si>
  <si>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</si>
  <si>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</si>
  <si>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</si>
  <si>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</si>
  <si>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</si>
  <si>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</si>
  <si>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</si>
  <si>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</si>
  <si>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</si>
  <si>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</si>
  <si>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</si>
  <si>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</si>
  <si>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</si>
  <si>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</si>
  <si>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</si>
  <si>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</si>
  <si>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</si>
  <si>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</si>
  <si>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</si>
  <si>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</si>
  <si>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</si>
  <si>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</si>
  <si>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</si>
  <si>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</si>
  <si>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</si>
  <si>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</si>
  <si>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</si>
  <si>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</si>
  <si>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</si>
  <si>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</si>
  <si>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</si>
  <si>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</si>
  <si>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</si>
  <si>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</si>
  <si>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</si>
  <si>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</si>
  <si>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</si>
  <si>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</si>
  <si>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</si>
  <si>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</si>
  <si>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</si>
  <si>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</si>
  <si>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</si>
  <si>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</si>
  <si>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</si>
  <si>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</si>
  <si>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</si>
  <si>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</si>
  <si>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</si>
  <si>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</si>
  <si>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</si>
  <si>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</si>
  <si>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</si>
  <si>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</si>
  <si>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</si>
  <si>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</si>
  <si>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</si>
  <si>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</si>
  <si>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</si>
  <si>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</si>
  <si>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</si>
  <si>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</si>
  <si>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</si>
  <si>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</si>
  <si>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</si>
  <si>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</si>
  <si>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</si>
  <si>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</si>
  <si>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</si>
  <si>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</si>
  <si>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</si>
  <si>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</si>
  <si>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</si>
  <si>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</si>
  <si>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</si>
  <si>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</si>
  <si>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</si>
  <si>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</si>
  <si>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</si>
  <si>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</si>
  <si>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</si>
  <si>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</si>
  <si>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</si>
  <si>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</si>
  <si>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</si>
  <si>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</si>
  <si>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</si>
  <si>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</si>
  <si>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</si>
  <si>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</si>
  <si>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</si>
  <si>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</si>
  <si>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</si>
  <si>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</si>
  <si>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</si>
  <si>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</si>
  <si>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</si>
  <si>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</si>
  <si>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</si>
  <si>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</si>
  <si>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</si>
  <si>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</si>
  <si>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</si>
  <si>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</si>
  <si>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</si>
  <si>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</si>
  <si>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</si>
  <si>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</si>
  <si>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</si>
  <si>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</si>
  <si>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</si>
  <si>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</si>
  <si>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</si>
  <si>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</si>
  <si>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</si>
  <si>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</si>
  <si>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</si>
  <si>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</si>
  <si>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</si>
  <si>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</si>
  <si>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</si>
  <si>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</si>
  <si>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</si>
  <si>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</si>
  <si>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</si>
  <si>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</si>
  <si>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</si>
  <si>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</si>
  <si>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</si>
  <si>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</si>
  <si>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</si>
  <si>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</si>
  <si>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</si>
  <si>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</si>
  <si>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</si>
  <si>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</si>
  <si>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</si>
  <si>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</si>
  <si>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</si>
  <si>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</si>
  <si>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</si>
  <si>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</si>
  <si>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</si>
  <si>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</si>
  <si>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</si>
  <si>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</si>
  <si>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</si>
  <si>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</si>
  <si>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</si>
  <si>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</si>
  <si>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</si>
  <si>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</si>
  <si>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</si>
  <si>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</si>
  <si>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</si>
  <si>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</si>
  <si>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</si>
  <si>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</si>
  <si>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</si>
  <si>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</si>
  <si>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</si>
  <si>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</si>
  <si>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</si>
  <si>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</si>
  <si>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</si>
  <si>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</si>
  <si>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</si>
  <si>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</si>
  <si>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</si>
  <si>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</si>
  <si>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</si>
  <si>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</si>
  <si>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</si>
  <si>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</si>
  <si>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</si>
  <si>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</si>
  <si>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</si>
  <si>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</si>
  <si>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</si>
  <si>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</si>
  <si>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</si>
  <si>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</si>
  <si>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</si>
  <si>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</si>
  <si>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</si>
  <si>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</si>
  <si>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</si>
  <si>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</si>
  <si>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</si>
  <si>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</si>
  <si>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</si>
  <si>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</si>
  <si>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</si>
  <si>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</si>
  <si>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</si>
  <si>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</si>
  <si>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</si>
  <si>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</si>
  <si>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</si>
  <si>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</si>
  <si>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</si>
  <si>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</si>
  <si>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</si>
  <si>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</si>
  <si>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</si>
  <si>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</si>
  <si>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</si>
  <si>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</si>
  <si>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</si>
  <si>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</si>
  <si>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</si>
  <si>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</si>
  <si>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</si>
  <si>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</si>
  <si>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</si>
  <si>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</si>
  <si>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</si>
  <si>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</si>
  <si>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</si>
  <si>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</si>
  <si>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</si>
  <si>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</si>
  <si>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</si>
  <si>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</si>
  <si>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</si>
  <si>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</si>
  <si>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</si>
  <si>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</si>
  <si>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</si>
  <si>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</si>
  <si>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</si>
  <si>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</si>
  <si>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</si>
  <si>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</si>
  <si>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</si>
  <si>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</si>
  <si>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</si>
  <si>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</si>
  <si>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</si>
  <si>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</si>
  <si>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</si>
  <si>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</si>
  <si>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</si>
  <si>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</si>
  <si>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</si>
  <si>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</si>
  <si>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</si>
  <si>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</si>
  <si>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</si>
  <si>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</si>
  <si>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</si>
  <si>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</si>
  <si>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</si>
  <si>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</si>
  <si>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</si>
  <si>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</si>
  <si>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</si>
  <si>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</si>
  <si>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</si>
  <si>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</si>
  <si>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</si>
  <si>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</si>
  <si>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</si>
  <si>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</si>
  <si>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</si>
  <si>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</si>
  <si>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</si>
  <si>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</si>
  <si>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</si>
  <si>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</si>
  <si>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</si>
  <si>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</si>
  <si>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</si>
  <si>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</si>
  <si>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</si>
  <si>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</si>
  <si>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</si>
  <si>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</si>
  <si>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</si>
  <si>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</si>
  <si>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</si>
  <si>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</si>
  <si>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</si>
  <si>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</si>
  <si>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</si>
  <si>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</si>
  <si>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</si>
  <si>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</si>
  <si>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</si>
  <si>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</si>
  <si>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</si>
  <si>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</si>
  <si>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</si>
  <si>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</si>
  <si>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</si>
  <si>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</si>
  <si>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</si>
  <si>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</si>
  <si>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</si>
  <si>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</si>
  <si>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</si>
  <si>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</si>
  <si>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</si>
  <si>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</si>
  <si>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</si>
  <si>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</si>
  <si>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</si>
  <si>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</si>
  <si>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</si>
  <si>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</si>
  <si>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</si>
  <si>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</si>
  <si>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</si>
  <si>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</si>
  <si>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</si>
  <si>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</si>
  <si>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</si>
  <si>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</si>
  <si>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</si>
  <si>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</si>
  <si>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</si>
  <si>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</si>
  <si>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</si>
  <si>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</si>
  <si>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</si>
  <si>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</si>
  <si>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</si>
  <si>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</si>
  <si>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</si>
  <si>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</si>
  <si>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</si>
  <si>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</si>
  <si>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</si>
  <si>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</si>
  <si>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</si>
  <si>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</si>
  <si>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</si>
  <si>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</si>
  <si>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</si>
  <si>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</si>
  <si>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</si>
  <si>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</si>
  <si>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</si>
  <si>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</si>
  <si>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</si>
  <si>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</si>
  <si>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</si>
  <si>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</si>
  <si>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</si>
  <si>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</si>
  <si>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</si>
  <si>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</si>
  <si>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</si>
  <si>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</si>
  <si>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</si>
  <si>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</si>
  <si>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</si>
  <si>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</si>
  <si>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</si>
  <si>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</si>
  <si>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</si>
  <si>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</si>
  <si>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</si>
  <si>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</si>
  <si>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</si>
  <si>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</si>
  <si>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</si>
  <si>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</si>
  <si>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</si>
  <si>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</si>
  <si>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</si>
  <si>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</si>
  <si>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</si>
  <si>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</si>
  <si>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</si>
  <si>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</si>
  <si>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</si>
  <si>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</si>
  <si>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</si>
  <si>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</si>
  <si>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</si>
  <si>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</si>
  <si>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</si>
  <si>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</si>
  <si>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</si>
  <si>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</si>
  <si>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</si>
  <si>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</si>
  <si>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</si>
  <si>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</si>
  <si>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</si>
  <si>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</si>
  <si>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</si>
  <si>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</si>
  <si>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</si>
  <si>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</si>
  <si>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</si>
  <si>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</si>
  <si>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</si>
  <si>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</si>
  <si>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</si>
  <si>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</si>
  <si>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</si>
  <si>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</si>
  <si>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</si>
  <si>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</si>
  <si>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</si>
  <si>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</si>
  <si>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</si>
  <si>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</si>
  <si>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</si>
  <si>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</si>
  <si>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</si>
  <si>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</si>
  <si>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</si>
  <si>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</si>
  <si>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</si>
  <si>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</si>
  <si>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</si>
  <si>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</si>
  <si>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</si>
  <si>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</si>
  <si>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</si>
  <si>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</si>
  <si>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</si>
  <si>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</si>
  <si>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</si>
  <si>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</si>
  <si>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</si>
  <si>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</si>
  <si>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</si>
  <si>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</si>
  <si>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</si>
  <si>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</si>
  <si>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</si>
  <si>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</si>
  <si>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</si>
  <si>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</si>
  <si>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</si>
  <si>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</si>
  <si>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</si>
  <si>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</si>
  <si>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</si>
  <si>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</si>
  <si>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</si>
  <si>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</si>
  <si>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</si>
  <si>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</si>
  <si>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</si>
  <si>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</si>
  <si>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</si>
  <si>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</si>
  <si>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</si>
  <si>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</si>
  <si>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</si>
  <si>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</si>
  <si>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</si>
  <si>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</si>
  <si>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</si>
  <si>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</si>
  <si>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</si>
  <si>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</si>
  <si>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</si>
  <si>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</si>
  <si>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</si>
  <si>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</si>
  <si>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</si>
  <si>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</si>
  <si>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</si>
  <si>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</si>
  <si>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</si>
  <si>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</si>
  <si>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</si>
  <si>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</si>
  <si>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</si>
  <si>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</si>
  <si>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</si>
  <si>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</si>
  <si>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</si>
  <si>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</si>
  <si>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</si>
  <si>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</si>
  <si>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</si>
  <si>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</si>
  <si>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</si>
  <si>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</si>
  <si>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</si>
  <si>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</si>
  <si>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</si>
  <si>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</si>
  <si>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</si>
  <si>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</si>
  <si>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</si>
  <si>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</si>
  <si>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</si>
  <si>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</si>
  <si>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</si>
  <si>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</si>
  <si>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</si>
  <si>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</si>
  <si>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</si>
  <si>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</si>
  <si>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</si>
  <si>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</si>
  <si>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</si>
  <si>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</si>
  <si>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</si>
  <si>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</si>
  <si>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</si>
  <si>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</si>
  <si>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</si>
  <si>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</si>
  <si>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</si>
  <si>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</si>
  <si>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</si>
  <si>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</si>
  <si>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</si>
  <si>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</si>
  <si>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</si>
  <si>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</si>
  <si>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</si>
  <si>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</si>
  <si>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</si>
  <si>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</si>
  <si>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</si>
  <si>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</si>
  <si>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</si>
  <si>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</si>
  <si>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</si>
  <si>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</si>
  <si>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</si>
  <si>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</si>
  <si>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</si>
  <si>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</si>
  <si>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</si>
  <si>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</si>
  <si>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</si>
  <si>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</si>
  <si>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</si>
  <si>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</si>
  <si>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</si>
  <si>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</si>
  <si>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</si>
  <si>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</si>
  <si>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</si>
  <si>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</si>
  <si>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</si>
  <si>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</si>
  <si>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</si>
  <si>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</si>
  <si>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</si>
  <si>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</si>
  <si>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</si>
  <si>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</si>
  <si>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</si>
  <si>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</si>
  <si>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</si>
  <si>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</si>
  <si>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</si>
  <si>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</si>
  <si>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</si>
  <si>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</si>
  <si>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</si>
  <si>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</si>
  <si>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</si>
  <si>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</si>
  <si>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</si>
  <si>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</si>
  <si>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</si>
  <si>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</si>
  <si>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</si>
  <si>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</si>
  <si>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</si>
  <si>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</si>
  <si>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</si>
  <si>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</si>
  <si>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</si>
  <si>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</si>
  <si>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</si>
  <si>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</si>
  <si>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</si>
  <si>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</si>
  <si>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</si>
  <si>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</si>
  <si>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</si>
  <si>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</si>
  <si>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</si>
  <si>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</si>
  <si>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</si>
  <si>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</si>
  <si>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</si>
  <si>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</si>
  <si>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</si>
  <si>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</si>
  <si>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</si>
  <si>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</si>
  <si>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</si>
  <si>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</si>
  <si>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</si>
  <si>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</si>
  <si>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</si>
  <si>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</si>
  <si>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</si>
  <si>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</si>
  <si>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</si>
  <si>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</si>
  <si>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</si>
  <si>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</si>
  <si>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</si>
  <si>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</si>
  <si>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</si>
  <si>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</si>
  <si>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</si>
  <si>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</si>
  <si>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</si>
  <si>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</si>
  <si>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</si>
  <si>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</si>
  <si>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</si>
  <si>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</si>
  <si>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</si>
  <si>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</si>
  <si>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</si>
  <si>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</si>
  <si>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</si>
  <si>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</si>
  <si>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</si>
  <si>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</si>
  <si>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</si>
  <si>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</si>
  <si>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</si>
  <si>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</si>
  <si>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</si>
  <si>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</si>
  <si>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</si>
  <si>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</si>
  <si>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</si>
  <si>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</si>
  <si>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</si>
  <si>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</si>
  <si>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</si>
  <si>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</si>
  <si>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</si>
  <si>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</si>
  <si>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</si>
  <si>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</si>
  <si>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</si>
  <si>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</si>
  <si>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</si>
  <si>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</si>
  <si>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</si>
  <si>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</si>
  <si>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</si>
  <si>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</si>
  <si>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</si>
  <si>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</si>
  <si>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</si>
  <si>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</si>
  <si>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</si>
  <si>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</si>
  <si>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</si>
  <si>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</si>
  <si>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</si>
  <si>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</si>
  <si>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</si>
  <si>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</si>
  <si>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</si>
  <si>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</si>
  <si>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</si>
  <si>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</si>
  <si>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</si>
  <si>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</si>
  <si>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</si>
  <si>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</si>
  <si>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</si>
  <si>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</si>
  <si>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</si>
  <si>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</si>
  <si>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</si>
  <si>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</si>
  <si>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</si>
  <si>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</si>
  <si>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</si>
  <si>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</si>
  <si>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</si>
  <si>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</si>
  <si>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</si>
  <si>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</si>
  <si>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</si>
  <si>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</si>
  <si>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</si>
  <si>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</si>
  <si>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</si>
  <si>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</si>
  <si>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</si>
  <si>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</si>
  <si>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</si>
  <si>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</si>
  <si>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</si>
  <si>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</si>
  <si>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</si>
  <si>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</si>
  <si>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</si>
  <si>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</si>
  <si>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</si>
  <si>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</si>
  <si>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</si>
  <si>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</si>
  <si>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</si>
  <si>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</si>
  <si>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</si>
  <si>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</si>
  <si>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</si>
  <si>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</si>
  <si>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</si>
  <si>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</si>
  <si>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</si>
  <si>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</si>
  <si>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</si>
  <si>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</si>
  <si>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</si>
  <si>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</si>
  <si>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</si>
  <si>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</si>
  <si>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</si>
  <si>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</si>
  <si>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</si>
  <si>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</si>
  <si>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</si>
  <si>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</si>
  <si>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</si>
  <si>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</si>
  <si>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</si>
  <si>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</si>
  <si>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</si>
  <si>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</si>
  <si>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</si>
  <si>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</si>
  <si>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</si>
  <si>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</si>
  <si>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</si>
  <si>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</si>
  <si>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</si>
  <si>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</si>
  <si>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</si>
  <si>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</si>
  <si>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</si>
  <si>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</si>
  <si>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</si>
  <si>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</si>
  <si>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</si>
  <si>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</si>
  <si>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</si>
  <si>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</si>
  <si>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</si>
  <si>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</si>
  <si>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</si>
  <si>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</si>
  <si>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</si>
  <si>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</si>
  <si>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</si>
  <si>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</si>
  <si>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</si>
  <si>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</si>
  <si>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</si>
  <si>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</si>
  <si>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</si>
  <si>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</si>
  <si>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</si>
  <si>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</si>
  <si>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</si>
  <si>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</si>
  <si>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</si>
  <si>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</si>
  <si>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</si>
  <si>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</si>
  <si>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</si>
  <si>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</si>
  <si>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</si>
  <si>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</si>
  <si>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</si>
  <si>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</si>
  <si>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</si>
  <si>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</si>
  <si>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</si>
  <si>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</si>
  <si>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</si>
  <si>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</si>
  <si>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</si>
  <si>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</si>
  <si>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</si>
  <si>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</si>
  <si>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</si>
  <si>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</si>
  <si>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</si>
  <si>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</si>
  <si>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</si>
  <si>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</si>
  <si>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</si>
  <si>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</si>
  <si>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</si>
  <si>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</si>
  <si>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</si>
  <si>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</si>
  <si>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</si>
  <si>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</si>
  <si>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</si>
  <si>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</si>
  <si>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</si>
  <si>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</si>
  <si>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</si>
  <si>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</si>
  <si>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</si>
  <si>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</si>
  <si>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</si>
  <si>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</si>
  <si>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</si>
  <si>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</si>
  <si>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</si>
  <si>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</si>
  <si>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</si>
  <si>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</si>
  <si>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</si>
  <si>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</si>
  <si>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</si>
  <si>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</si>
  <si>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</si>
  <si>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</si>
  <si>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</si>
  <si>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</si>
  <si>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</si>
  <si>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</si>
  <si>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</si>
  <si>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</si>
  <si>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</si>
  <si>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</si>
  <si>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</si>
  <si>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</si>
  <si>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</si>
  <si>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</si>
  <si>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</si>
  <si>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</si>
  <si>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</si>
  <si>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</si>
  <si>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</si>
  <si>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</si>
  <si>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</si>
  <si>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</si>
  <si>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</si>
  <si>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</si>
  <si>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</si>
  <si>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</si>
  <si>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</si>
  <si>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</si>
  <si>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</si>
  <si>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</si>
  <si>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</si>
  <si>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</si>
  <si>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</si>
  <si>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</si>
  <si>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</si>
  <si>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</si>
  <si>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</si>
  <si>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</si>
  <si>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</si>
  <si>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</si>
  <si>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</si>
  <si>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</si>
  <si>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</si>
  <si>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</si>
  <si>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</si>
  <si>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</si>
  <si>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</si>
  <si>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</si>
  <si>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</si>
  <si>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</si>
  <si>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</si>
  <si>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</si>
  <si>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</si>
  <si>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</si>
  <si>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</si>
  <si>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</si>
  <si>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</si>
  <si>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</si>
  <si>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</si>
  <si>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</si>
  <si>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</si>
  <si>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</si>
  <si>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</si>
  <si>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</si>
  <si>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</si>
  <si>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</si>
  <si>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</si>
  <si>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</si>
  <si>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</si>
  <si>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</si>
  <si>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</si>
  <si>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</si>
  <si>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</si>
  <si>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</si>
  <si>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</si>
  <si>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</si>
  <si>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</si>
  <si>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</si>
  <si>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</si>
  <si>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</si>
  <si>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</si>
  <si>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</si>
  <si>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</si>
  <si>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</si>
  <si>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</si>
  <si>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</si>
  <si>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</si>
  <si>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</si>
  <si>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</si>
  <si>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</si>
  <si>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</si>
  <si>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</si>
  <si>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</si>
  <si>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</si>
  <si>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</si>
  <si>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</si>
  <si>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</si>
  <si>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</si>
  <si>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</si>
  <si>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</si>
  <si>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</si>
  <si>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</si>
  <si>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</si>
  <si>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</si>
  <si>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</si>
  <si>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</si>
  <si>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</si>
  <si>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</si>
  <si>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</si>
  <si>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</si>
  <si>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</si>
  <si>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</si>
  <si>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</si>
  <si>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</si>
  <si>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</si>
  <si>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</si>
  <si>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</si>
  <si>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</si>
  <si>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</si>
  <si>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</si>
  <si>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</si>
  <si>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</si>
  <si>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</si>
  <si>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</si>
  <si>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</si>
  <si>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</si>
  <si>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</si>
  <si>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</si>
  <si>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</si>
  <si>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</si>
  <si>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</si>
  <si>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</si>
  <si>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</si>
  <si>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</si>
  <si>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</si>
  <si>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</si>
  <si>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</si>
  <si>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</si>
  <si>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</si>
  <si>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</si>
  <si>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</si>
  <si>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</si>
  <si>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</si>
  <si>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</si>
  <si>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</si>
  <si>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</si>
  <si>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</si>
  <si>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</si>
  <si>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</si>
  <si>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</si>
  <si>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</si>
  <si>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</si>
  <si>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</si>
  <si>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</si>
  <si>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</si>
  <si>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</si>
  <si>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</si>
  <si>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</si>
  <si>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</si>
  <si>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</si>
  <si>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</si>
  <si>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</si>
  <si>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</si>
  <si>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</si>
  <si>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</si>
  <si>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</si>
  <si>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</si>
  <si>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</si>
  <si>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</si>
  <si>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</si>
  <si>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</si>
  <si>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</si>
  <si>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</si>
  <si>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</si>
  <si>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</si>
  <si>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</si>
  <si>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</si>
  <si>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</si>
  <si>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</si>
  <si>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</si>
  <si>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</si>
  <si>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</si>
  <si>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</si>
  <si>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</si>
  <si>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</si>
  <si>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</si>
  <si>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</si>
  <si>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</si>
  <si>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</si>
  <si>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</si>
  <si>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</si>
  <si>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</si>
  <si>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</si>
  <si>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</si>
  <si>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</si>
  <si>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</si>
  <si>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</si>
  <si>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</si>
  <si>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</si>
  <si>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</si>
  <si>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</si>
  <si>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</si>
  <si>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</si>
  <si>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</si>
  <si>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</si>
  <si>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</si>
  <si>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</si>
  <si>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</si>
  <si>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</si>
  <si>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</si>
  <si>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</si>
  <si>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</si>
  <si>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</si>
  <si>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</si>
  <si>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</si>
  <si>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</si>
  <si>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</si>
  <si>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</si>
  <si>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</si>
  <si>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</si>
  <si>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</si>
  <si>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</si>
  <si>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</si>
  <si>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</si>
  <si>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</si>
  <si>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</si>
  <si>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</si>
  <si>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</si>
  <si>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</si>
  <si>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</si>
  <si>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</si>
  <si>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</si>
  <si>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</si>
  <si>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</si>
  <si>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</si>
  <si>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</si>
  <si>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</si>
  <si>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</si>
  <si>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</si>
  <si>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</si>
  <si>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</si>
  <si>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</si>
  <si>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</si>
  <si>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</si>
  <si>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</si>
  <si>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</si>
  <si>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</si>
  <si>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</si>
  <si>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</si>
  <si>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</si>
  <si>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</si>
  <si>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</si>
  <si>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</si>
  <si>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</si>
  <si>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</si>
  <si>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</si>
  <si>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</si>
  <si>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</si>
  <si>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</si>
  <si>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</si>
  <si>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</si>
  <si>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</si>
  <si>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</si>
  <si>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</si>
  <si>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</si>
  <si>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</si>
  <si>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</si>
  <si>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</si>
  <si>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</si>
  <si>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</si>
  <si>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</si>
  <si>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</si>
  <si>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</si>
  <si>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</si>
  <si>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</si>
  <si>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</si>
  <si>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</si>
  <si>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</si>
  <si>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</si>
  <si>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</si>
  <si>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</si>
  <si>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</si>
  <si>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</si>
  <si>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</si>
  <si>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</si>
  <si>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</si>
  <si>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</si>
  <si>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</si>
  <si>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</si>
  <si>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</si>
  <si>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</si>
  <si>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</si>
  <si>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</si>
  <si>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</si>
  <si>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</si>
  <si>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</si>
  <si>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</si>
  <si>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</si>
  <si>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</si>
  <si>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</si>
  <si>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</si>
  <si>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</si>
  <si>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</si>
  <si>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</si>
  <si>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</si>
  <si>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</si>
  <si>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</si>
  <si>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</si>
  <si>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</si>
  <si>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</si>
  <si>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</si>
  <si>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</si>
  <si>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</si>
  <si>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</si>
  <si>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</si>
  <si>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</si>
  <si>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</si>
  <si>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</si>
  <si>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</si>
  <si>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</si>
  <si>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</si>
  <si>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</si>
  <si>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</si>
  <si>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</si>
  <si>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</si>
  <si>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</si>
  <si>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</si>
  <si>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</si>
  <si>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</si>
  <si>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</si>
  <si>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</si>
  <si>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</si>
  <si>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</si>
  <si>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</si>
  <si>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</si>
  <si>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</si>
  <si>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</si>
  <si>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</si>
  <si>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</si>
  <si>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</si>
  <si>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</si>
  <si>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</si>
  <si>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</si>
  <si>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</si>
  <si>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</si>
  <si>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</si>
  <si>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</si>
  <si>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</si>
  <si>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</si>
  <si>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</si>
  <si>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</si>
  <si>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</si>
  <si>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</si>
  <si>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</si>
  <si>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</si>
  <si>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</si>
  <si>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</si>
  <si>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</si>
  <si>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</si>
  <si>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</si>
  <si>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</si>
  <si>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</si>
  <si>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</si>
  <si>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</si>
  <si>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</si>
  <si>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</si>
  <si>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</si>
  <si>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</si>
  <si>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</si>
  <si>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</si>
  <si>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</si>
  <si>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</si>
  <si>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</si>
  <si>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</si>
  <si>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</si>
  <si>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</si>
  <si>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</si>
  <si>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</si>
  <si>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</si>
  <si>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</si>
  <si>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</si>
  <si>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</si>
  <si>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</si>
  <si>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</si>
  <si>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</si>
  <si>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</si>
  <si>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</si>
  <si>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</si>
  <si>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</si>
  <si>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</si>
  <si>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</si>
  <si>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</si>
  <si>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</si>
  <si>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</si>
  <si>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</si>
  <si>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</si>
  <si>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</si>
  <si>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</si>
  <si>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</si>
  <si>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</si>
  <si>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</si>
  <si>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</si>
  <si>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</si>
  <si>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</si>
  <si>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</si>
  <si>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</si>
  <si>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</si>
  <si>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</si>
  <si>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</si>
  <si>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</si>
  <si>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</si>
  <si>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</si>
  <si>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</si>
  <si>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</si>
  <si>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</si>
  <si>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</si>
  <si>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</si>
  <si>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</si>
  <si>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</si>
  <si>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</si>
  <si>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</si>
  <si>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</si>
  <si>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</si>
  <si>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</si>
  <si>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</si>
  <si>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</si>
  <si>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</si>
  <si>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</si>
  <si>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</si>
  <si>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</si>
  <si>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</si>
  <si>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</si>
  <si>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</si>
  <si>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</si>
  <si>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</si>
  <si>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</si>
  <si>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</si>
  <si>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</si>
  <si>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</si>
  <si>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</si>
  <si>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</si>
  <si>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</si>
  <si>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</si>
  <si>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</si>
  <si>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</si>
  <si>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</si>
  <si>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</si>
  <si>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</si>
  <si>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</si>
  <si>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</si>
  <si>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</si>
  <si>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</si>
  <si>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</si>
  <si>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</si>
  <si>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</si>
  <si>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</si>
  <si>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</si>
  <si>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</si>
  <si>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</si>
  <si>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</si>
  <si>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</si>
  <si>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</si>
  <si>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</si>
  <si>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</si>
  <si>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</si>
  <si>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</si>
  <si>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</si>
  <si>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</si>
  <si>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</si>
  <si>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</si>
  <si>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</si>
  <si>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</si>
  <si>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</si>
  <si>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</si>
  <si>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</si>
  <si>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</si>
  <si>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</si>
  <si>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</si>
  <si>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</si>
  <si>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</si>
  <si>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</si>
  <si>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</si>
  <si>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</si>
  <si>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</si>
  <si>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</si>
  <si>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</si>
  <si>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</si>
  <si>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</si>
  <si>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</si>
  <si>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</si>
  <si>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</si>
  <si>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</si>
  <si>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</si>
  <si>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</si>
  <si>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</si>
  <si>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</si>
  <si>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</si>
  <si>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</si>
  <si>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</si>
  <si>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</si>
  <si>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</si>
  <si>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</si>
  <si>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</si>
  <si>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</si>
  <si>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</si>
  <si>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</si>
  <si>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</si>
  <si>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</si>
  <si>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</si>
  <si>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</si>
  <si>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</si>
  <si>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</si>
  <si>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</si>
  <si>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</si>
  <si>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</si>
  <si>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</si>
  <si>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</si>
  <si>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</si>
  <si>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</si>
  <si>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</si>
  <si>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</si>
  <si>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</si>
  <si>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</si>
  <si>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</si>
  <si>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</si>
  <si>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</si>
  <si>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</si>
  <si>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</si>
  <si>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</si>
  <si>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</si>
  <si>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</si>
  <si>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</si>
  <si>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</si>
  <si>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</si>
  <si>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</si>
  <si>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</si>
  <si>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</si>
  <si>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</si>
  <si>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</si>
  <si>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</si>
  <si>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</si>
  <si>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</si>
  <si>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</si>
  <si>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</si>
  <si>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</si>
  <si>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</si>
  <si>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</si>
  <si>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</si>
  <si>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</si>
  <si>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</si>
  <si>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</si>
  <si>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</si>
  <si>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</si>
  <si>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</si>
  <si>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</si>
  <si>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</si>
  <si>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</si>
  <si>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</si>
  <si>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</si>
  <si>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</si>
  <si>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</si>
  <si>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</si>
  <si>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</si>
  <si>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</si>
  <si>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</si>
  <si>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</si>
  <si>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</si>
  <si>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</si>
  <si>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</si>
  <si>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</si>
  <si>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</si>
  <si>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</si>
  <si>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</si>
  <si>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</si>
  <si>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</si>
  <si>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</si>
  <si>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</si>
  <si>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</si>
  <si>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</si>
  <si>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</si>
  <si>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</si>
  <si>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</si>
  <si>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</si>
  <si>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</si>
  <si>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</si>
  <si>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</si>
  <si>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</si>
  <si>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</si>
  <si>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</si>
  <si>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</si>
  <si>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</si>
  <si>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</si>
  <si>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</si>
  <si>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</si>
  <si>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</si>
  <si>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</si>
  <si>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</si>
  <si>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</si>
  <si>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</si>
  <si>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</si>
  <si>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</si>
  <si>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</si>
  <si>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</si>
  <si>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</si>
  <si>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</si>
  <si>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</si>
  <si>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</si>
  <si>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</si>
  <si>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</si>
  <si>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</si>
  <si>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</si>
  <si>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</si>
  <si>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</si>
  <si>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</si>
  <si>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</si>
  <si>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</si>
  <si>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</si>
  <si>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</si>
  <si>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</si>
  <si>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</si>
  <si>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</si>
  <si>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</si>
  <si>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</si>
  <si>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</si>
  <si>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</si>
  <si>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</si>
  <si>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</si>
  <si>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</si>
  <si>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</si>
  <si>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</si>
  <si>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</si>
  <si>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</si>
  <si>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</si>
  <si>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</si>
  <si>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</si>
  <si>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</si>
  <si>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</si>
  <si>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</si>
  <si>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</si>
  <si>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</si>
  <si>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</si>
  <si>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</si>
  <si>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</si>
  <si>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</si>
  <si>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</si>
  <si>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</si>
  <si>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</si>
  <si>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</si>
  <si>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</si>
  <si>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</si>
  <si>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</si>
  <si>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</si>
  <si>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</si>
  <si>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</si>
  <si>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</si>
  <si>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</si>
  <si>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</si>
  <si>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</si>
  <si>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</si>
  <si>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</si>
  <si>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</si>
  <si>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</si>
  <si>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</si>
  <si>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</si>
  <si>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</si>
  <si>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</si>
  <si>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</si>
  <si>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</si>
  <si>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</si>
  <si>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</si>
  <si>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</si>
  <si>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</si>
  <si>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</si>
  <si>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</si>
  <si>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</si>
  <si>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</si>
  <si>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</si>
  <si>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</si>
  <si>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</si>
  <si>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</si>
  <si>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</si>
  <si>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</si>
  <si>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</si>
  <si>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</si>
  <si>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</si>
  <si>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</si>
  <si>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</si>
  <si>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</si>
  <si>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</si>
  <si>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</si>
  <si>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</si>
  <si>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</si>
  <si>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</si>
  <si>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</si>
  <si>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</si>
  <si>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</si>
  <si>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</si>
  <si>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</si>
  <si>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</si>
  <si>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</si>
  <si>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</si>
  <si>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</si>
  <si>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</si>
  <si>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</si>
  <si>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</si>
  <si>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</si>
  <si>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</si>
  <si>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</si>
  <si>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</si>
  <si>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</si>
  <si>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</si>
  <si>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</si>
  <si>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</si>
  <si>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</si>
  <si>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</si>
  <si>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</si>
  <si>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</si>
  <si>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</si>
  <si>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</si>
  <si>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</si>
  <si>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</si>
  <si>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</si>
  <si>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</si>
  <si>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</si>
  <si>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</si>
  <si>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</si>
  <si>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</si>
  <si>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</si>
  <si>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</si>
  <si>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</si>
  <si>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</si>
  <si>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</si>
  <si>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</si>
  <si>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</si>
  <si>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</si>
  <si>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</si>
  <si>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</si>
  <si>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</si>
  <si>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</si>
  <si>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</si>
  <si>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</si>
  <si>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</si>
  <si>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</si>
  <si>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</si>
  <si>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</si>
  <si>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</si>
  <si>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</si>
  <si>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</si>
  <si>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</si>
  <si>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</si>
  <si>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</si>
  <si>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</si>
  <si>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</si>
  <si>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</si>
  <si>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</si>
  <si>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</si>
  <si>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</si>
  <si>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</si>
  <si>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</si>
  <si>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</si>
  <si>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</si>
  <si>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</si>
  <si>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</si>
  <si>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</si>
  <si>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</si>
  <si>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</si>
  <si>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</si>
  <si>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</si>
  <si>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</si>
  <si>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</si>
  <si>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</si>
  <si>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</si>
  <si>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</si>
  <si>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</si>
  <si>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</si>
  <si>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</si>
  <si>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</si>
  <si>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</si>
  <si>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</si>
  <si>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</si>
  <si>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</si>
  <si>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</si>
  <si>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</si>
  <si>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</si>
  <si>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</si>
  <si>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</si>
  <si>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</si>
  <si>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</si>
  <si>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</si>
  <si>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</si>
  <si>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</si>
  <si>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</si>
  <si>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</si>
  <si>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</si>
  <si>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</si>
  <si>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</si>
  <si>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</si>
  <si>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</si>
  <si>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</si>
  <si>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</si>
  <si>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</si>
  <si>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</si>
  <si>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</si>
  <si>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</si>
  <si>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</si>
  <si>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</si>
  <si>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</si>
  <si>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</si>
  <si>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</si>
  <si>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</si>
  <si>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</si>
  <si>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</si>
  <si>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</si>
  <si>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</si>
  <si>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</si>
  <si>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</si>
  <si>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</si>
  <si>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</si>
  <si>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</si>
  <si>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</si>
  <si>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</si>
  <si>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</si>
  <si>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</si>
  <si>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</si>
  <si>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</si>
  <si>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</si>
  <si>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</si>
  <si>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</si>
  <si>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</si>
  <si>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</si>
  <si>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</si>
  <si>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</si>
  <si>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</si>
  <si>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</si>
  <si>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</si>
  <si>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</si>
  <si>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</si>
  <si>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</si>
  <si>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</si>
  <si>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</si>
  <si>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</si>
  <si>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</si>
  <si>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</si>
  <si>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</si>
  <si>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</si>
  <si>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</si>
  <si>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</si>
  <si>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</si>
  <si>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</si>
  <si>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</si>
  <si>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</si>
  <si>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</si>
  <si>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</si>
  <si>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</si>
  <si>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</si>
  <si>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</si>
  <si>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</si>
  <si>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</si>
  <si>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</si>
  <si>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</si>
  <si>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</si>
  <si>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</si>
  <si>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</si>
  <si>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</si>
  <si>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</si>
  <si>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</si>
  <si>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</si>
  <si>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</si>
  <si>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</si>
  <si>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</si>
  <si>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</si>
  <si>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</si>
  <si>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</si>
  <si>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</si>
  <si>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</si>
  <si>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</si>
  <si>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</si>
  <si>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</si>
  <si>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</si>
  <si>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</si>
  <si>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</si>
  <si>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</si>
  <si>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</si>
  <si>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</si>
  <si>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</si>
  <si>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</si>
  <si>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</si>
  <si>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</si>
  <si>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</si>
  <si>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</si>
  <si>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</si>
  <si>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</si>
  <si>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</si>
  <si>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</si>
  <si>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</si>
  <si>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</si>
  <si>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</si>
  <si>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</si>
  <si>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</si>
  <si>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</si>
  <si>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</si>
  <si>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</si>
  <si>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</si>
  <si>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</si>
  <si>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</si>
  <si>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</si>
  <si>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</si>
  <si>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</si>
  <si>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</si>
  <si>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</si>
  <si>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</si>
  <si>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</si>
  <si>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</si>
  <si>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</si>
  <si>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</si>
  <si>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</si>
  <si>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</si>
  <si>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</si>
  <si>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</si>
  <si>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</si>
  <si>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</si>
  <si>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</si>
  <si>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</si>
  <si>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</si>
  <si>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</si>
  <si>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</si>
  <si>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</si>
  <si>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</si>
  <si>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</si>
  <si>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</si>
  <si>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</si>
  <si>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</si>
  <si>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</si>
  <si>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</si>
  <si>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</si>
  <si>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</si>
  <si>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</si>
  <si>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</si>
  <si>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</si>
  <si>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</si>
  <si>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</si>
  <si>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</si>
  <si>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</si>
  <si>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</si>
  <si>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</si>
  <si>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</si>
  <si>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</si>
  <si>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</si>
  <si>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</si>
  <si>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</si>
  <si>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</si>
  <si>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</si>
  <si>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</si>
  <si>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</si>
  <si>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</si>
  <si>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</si>
  <si>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</si>
  <si>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</si>
  <si>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</si>
  <si>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</si>
  <si>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</si>
  <si>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</si>
  <si>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</si>
  <si>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</si>
  <si>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</si>
  <si>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</si>
  <si>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</si>
  <si>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</si>
  <si>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</si>
  <si>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</si>
  <si>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</si>
  <si>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</si>
  <si>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</si>
  <si>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</si>
  <si>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</si>
  <si>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</si>
  <si>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</si>
  <si>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</si>
  <si>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</si>
  <si>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</si>
  <si>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</si>
  <si>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</si>
  <si>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</si>
  <si>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</si>
  <si>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</si>
  <si>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</si>
  <si>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</si>
  <si>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</si>
  <si>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</si>
  <si>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</si>
  <si>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</si>
  <si>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</si>
  <si>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</si>
  <si>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</si>
  <si>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</si>
  <si>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</si>
  <si>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</si>
  <si>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</si>
  <si>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</si>
  <si>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</si>
  <si>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</si>
  <si>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</si>
  <si>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</si>
  <si>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</si>
  <si>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</si>
  <si>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</si>
  <si>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</si>
  <si>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</si>
  <si>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</si>
  <si>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</si>
  <si>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</si>
  <si>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</si>
  <si>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</si>
  <si>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</si>
  <si>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</si>
  <si>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</si>
  <si>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</si>
  <si>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</si>
  <si>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</si>
  <si>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</si>
  <si>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</si>
  <si>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</si>
  <si>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</si>
  <si>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</si>
  <si>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</si>
  <si>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</si>
  <si>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</si>
  <si>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</si>
  <si>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</si>
  <si>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</si>
  <si>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</si>
  <si>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</si>
  <si>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</si>
  <si>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</si>
  <si>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</si>
  <si>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</si>
  <si>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</si>
  <si>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</si>
  <si>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</si>
  <si>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</si>
  <si>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</si>
  <si>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</si>
  <si>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</si>
  <si>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</si>
  <si>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</si>
  <si>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</si>
  <si>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</si>
  <si>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</si>
  <si>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</si>
  <si>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</si>
  <si>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</si>
  <si>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</si>
  <si>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</si>
  <si>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</si>
  <si>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</si>
  <si>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</si>
  <si>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</si>
  <si>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</si>
  <si>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</si>
  <si>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</si>
  <si>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</si>
  <si>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</si>
  <si>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</si>
  <si>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</si>
  <si>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</si>
  <si>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</si>
  <si>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</si>
  <si>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</si>
  <si>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</si>
  <si>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</si>
  <si>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</si>
  <si>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</si>
  <si>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</si>
  <si>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</si>
  <si>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</si>
  <si>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</si>
  <si>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</si>
  <si>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</si>
  <si>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</si>
  <si>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</si>
  <si>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</si>
  <si>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</si>
  <si>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</si>
  <si>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</si>
  <si>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</si>
  <si>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</si>
  <si>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</si>
  <si>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</si>
  <si>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</si>
  <si>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</si>
  <si>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</si>
  <si>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</si>
  <si>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</si>
  <si>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</si>
  <si>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</si>
  <si>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</si>
  <si>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</si>
  <si>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</si>
  <si>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</si>
  <si>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</si>
  <si>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</si>
  <si>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</si>
  <si>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</si>
  <si>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</si>
  <si>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</si>
  <si>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</si>
  <si>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</si>
  <si>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</si>
  <si>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</si>
  <si>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</si>
  <si>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</si>
  <si>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</si>
  <si>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</si>
  <si>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</si>
  <si>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</si>
  <si>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</si>
  <si>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</si>
  <si>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</si>
  <si>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</si>
  <si>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</si>
  <si>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</si>
  <si>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</si>
  <si>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</si>
  <si>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</si>
  <si>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</si>
  <si>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</si>
  <si>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</si>
  <si>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</si>
  <si>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</si>
  <si>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</si>
  <si>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</si>
  <si>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</si>
  <si>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</si>
  <si>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</si>
  <si>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</si>
  <si>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</si>
  <si>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</si>
  <si>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</si>
  <si>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</si>
  <si>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</si>
  <si>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</si>
  <si>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</si>
  <si>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</si>
  <si>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</si>
  <si>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</si>
  <si>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</si>
  <si>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</si>
  <si>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</si>
  <si>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</si>
  <si>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</si>
  <si>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</si>
  <si>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</si>
  <si>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</si>
  <si>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</si>
  <si>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</si>
  <si>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</si>
  <si>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</si>
  <si>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</si>
  <si>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</si>
  <si>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</si>
  <si>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</si>
  <si>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</si>
  <si>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</si>
  <si>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</si>
  <si>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</si>
  <si>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</si>
  <si>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</si>
  <si>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</si>
  <si>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</si>
  <si>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</si>
  <si>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</si>
  <si>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</si>
  <si>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</si>
  <si>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</si>
  <si>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</si>
  <si>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</si>
  <si>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</si>
  <si>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</si>
  <si>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</si>
  <si>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</si>
  <si>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</si>
  <si>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</si>
  <si>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</si>
  <si>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</si>
  <si>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</si>
  <si>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</si>
  <si>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</si>
  <si>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</si>
  <si>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</si>
  <si>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</si>
  <si>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</si>
  <si>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</si>
  <si>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</si>
  <si>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</si>
  <si>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</si>
  <si>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</si>
  <si>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</si>
  <si>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</si>
  <si>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</si>
  <si>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</si>
  <si>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</si>
  <si>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</si>
  <si>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</si>
  <si>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</si>
  <si>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</si>
  <si>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</si>
  <si>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</si>
  <si>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</si>
  <si>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</si>
  <si>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</si>
  <si>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</si>
  <si>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</si>
  <si>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</si>
  <si>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</si>
  <si>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</si>
  <si>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</si>
  <si>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</si>
  <si>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</si>
  <si>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</si>
  <si>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</si>
  <si>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</si>
  <si>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</si>
  <si>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</si>
  <si>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</si>
  <si>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</si>
  <si>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</si>
  <si>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</si>
  <si>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</si>
  <si>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</si>
  <si>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</si>
  <si>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</si>
  <si>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</si>
  <si>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</si>
  <si>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</si>
  <si>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</si>
  <si>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</si>
  <si>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</si>
  <si>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</si>
  <si>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</si>
  <si>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</si>
  <si>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</si>
  <si>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</si>
  <si>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</si>
  <si>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</si>
  <si>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</si>
  <si>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</si>
  <si>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</si>
  <si>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</si>
  <si>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</si>
  <si>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</si>
  <si>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</si>
  <si>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</si>
  <si>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</si>
  <si>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</si>
  <si>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</si>
  <si>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</si>
  <si>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</si>
  <si>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</si>
  <si>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</si>
  <si>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</si>
  <si>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</si>
  <si>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</si>
  <si>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</si>
  <si>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</si>
  <si>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</si>
  <si>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</si>
  <si>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</si>
  <si>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</si>
  <si>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</si>
  <si>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</si>
  <si>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</si>
  <si>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</si>
  <si>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</si>
  <si>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</si>
  <si>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</si>
  <si>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</si>
  <si>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</si>
  <si>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</si>
  <si>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</si>
  <si>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</si>
  <si>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</si>
  <si>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</si>
  <si>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</si>
  <si>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</si>
  <si>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</si>
  <si>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</si>
  <si>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</si>
  <si>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</si>
  <si>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</si>
  <si>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</si>
  <si>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</si>
  <si>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</si>
  <si>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</si>
  <si>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</si>
  <si>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</si>
  <si>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</si>
  <si>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</si>
  <si>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</si>
  <si>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</si>
  <si>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</si>
  <si>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</si>
  <si>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</si>
  <si>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</si>
  <si>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</si>
  <si>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</si>
  <si>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</si>
  <si>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</si>
  <si>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</si>
  <si>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</si>
  <si>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</si>
  <si>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</si>
  <si>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</si>
  <si>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</si>
  <si>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</si>
  <si>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</si>
  <si>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</si>
  <si>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</si>
  <si>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</si>
  <si>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</si>
  <si>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</si>
  <si>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</si>
  <si>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</si>
  <si>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</si>
  <si>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</si>
  <si>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</si>
  <si>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</si>
  <si>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</si>
  <si>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</si>
  <si>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</si>
  <si>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</si>
  <si>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</si>
  <si>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</si>
  <si>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</si>
  <si>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</si>
  <si>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</si>
  <si>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</si>
  <si>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</si>
  <si>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</si>
  <si>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</si>
  <si>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</si>
  <si>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</si>
  <si>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</si>
  <si>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</si>
  <si>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</si>
  <si>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</si>
  <si>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</si>
  <si>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</si>
  <si>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</si>
  <si>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</si>
  <si>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</si>
  <si>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</si>
  <si>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</si>
  <si>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</si>
  <si>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</si>
  <si>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</si>
  <si>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</si>
  <si>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</si>
  <si>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</si>
  <si>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</si>
  <si>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</si>
  <si>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</si>
  <si>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</si>
  <si>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</si>
  <si>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</si>
  <si>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</si>
  <si>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</si>
  <si>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</si>
  <si>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</si>
  <si>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</si>
  <si>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</si>
  <si>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</si>
  <si>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</si>
  <si>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</si>
  <si>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</si>
  <si>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</si>
  <si>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</si>
  <si>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</si>
  <si>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</si>
  <si>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</si>
  <si>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</si>
  <si>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</si>
  <si>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</si>
  <si>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</si>
  <si>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</si>
  <si>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</si>
  <si>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</si>
  <si>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</si>
  <si>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</si>
  <si>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</si>
  <si>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</si>
  <si>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</si>
  <si>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</si>
  <si>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</si>
  <si>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</si>
  <si>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</si>
  <si>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</si>
  <si>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</si>
  <si>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</si>
  <si>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</si>
  <si>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</si>
  <si>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</si>
  <si>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</si>
  <si>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</si>
  <si>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</si>
  <si>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</si>
  <si>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</si>
  <si>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</si>
  <si>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</si>
  <si>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</si>
  <si>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</si>
  <si>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</si>
  <si>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</si>
  <si>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</si>
  <si>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</si>
  <si>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</si>
  <si>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</si>
  <si>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</si>
  <si>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</si>
  <si>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</si>
  <si>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</si>
  <si>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</si>
  <si>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</si>
  <si>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</si>
  <si>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</si>
  <si>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</si>
  <si>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</si>
  <si>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</si>
  <si>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</si>
  <si>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</si>
  <si>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</si>
  <si>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</si>
  <si>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</si>
  <si>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</si>
  <si>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</si>
  <si>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</si>
  <si>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</si>
  <si>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</si>
  <si>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</si>
  <si>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</si>
  <si>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</si>
  <si>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</si>
  <si>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</si>
  <si>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</si>
  <si>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</si>
  <si>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</si>
  <si>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</si>
  <si>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</si>
  <si>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</si>
  <si>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</si>
  <si>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</si>
  <si>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</si>
  <si>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</si>
  <si>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</si>
  <si>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</si>
  <si>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</si>
  <si>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</si>
  <si>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</si>
  <si>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</si>
  <si>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</si>
  <si>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</si>
  <si>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</si>
  <si>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</si>
  <si>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</si>
  <si>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</si>
  <si>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</si>
  <si>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</si>
  <si>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</si>
  <si>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</si>
  <si>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</si>
  <si>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</si>
  <si>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</si>
  <si>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</si>
  <si>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</si>
  <si>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</si>
  <si>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</si>
  <si>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</si>
  <si>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</si>
  <si>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</si>
  <si>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</si>
  <si>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</si>
  <si>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</si>
  <si>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</si>
  <si>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</si>
  <si>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</si>
  <si>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</si>
  <si>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</si>
  <si>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</si>
  <si>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</si>
  <si>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</si>
  <si>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</si>
  <si>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</si>
  <si>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</si>
  <si>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</si>
  <si>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</si>
  <si>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</si>
  <si>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</si>
  <si>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</si>
  <si>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</si>
  <si>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</si>
  <si>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</si>
  <si>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</si>
  <si>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</si>
  <si>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</si>
  <si>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</si>
  <si>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</si>
  <si>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</si>
  <si>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</si>
  <si>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</si>
  <si>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</si>
  <si>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</si>
  <si>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</si>
  <si>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</si>
  <si>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</si>
  <si>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</si>
  <si>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</si>
  <si>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</si>
  <si>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</si>
  <si>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</si>
  <si>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</si>
  <si>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</si>
  <si>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</si>
  <si>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</si>
  <si>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</si>
  <si>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</si>
  <si>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</si>
  <si>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</si>
  <si>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</si>
  <si>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</si>
  <si>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</si>
  <si>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</si>
  <si>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</si>
  <si>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</si>
  <si>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</si>
  <si>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</si>
  <si>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</si>
  <si>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</si>
  <si>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</si>
  <si>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</si>
  <si>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</si>
  <si>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</si>
  <si>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</si>
  <si>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</si>
  <si>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</si>
  <si>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</si>
  <si>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</si>
  <si>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</si>
  <si>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</si>
  <si>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</si>
  <si>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</si>
  <si>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</si>
  <si>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</si>
  <si>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</si>
  <si>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</si>
  <si>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</si>
  <si>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</si>
  <si>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</si>
  <si>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</si>
  <si>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</si>
  <si>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</si>
  <si>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</si>
  <si>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</si>
  <si>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</si>
  <si>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</si>
  <si>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</si>
  <si>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</si>
  <si>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</si>
  <si>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</si>
  <si>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</si>
  <si>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</si>
  <si>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</si>
  <si>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</si>
  <si>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</si>
  <si>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</si>
  <si>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</si>
  <si>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</si>
  <si>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</si>
  <si>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</si>
  <si>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</si>
  <si>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</si>
  <si>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</si>
  <si>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</si>
  <si>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</si>
  <si>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</si>
  <si>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</si>
  <si>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</si>
  <si>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</si>
  <si>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</si>
  <si>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</si>
  <si>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</si>
  <si>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</si>
  <si>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</si>
  <si>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</si>
  <si>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</si>
  <si>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</si>
  <si>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</si>
  <si>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</si>
  <si>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</si>
  <si>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</si>
  <si>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</si>
  <si>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</si>
  <si>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</si>
  <si>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</si>
  <si>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</si>
  <si>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</si>
  <si>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</si>
  <si>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</si>
  <si>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</si>
  <si>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</si>
  <si>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</si>
  <si>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</si>
  <si>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</si>
  <si>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</si>
  <si>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</si>
  <si>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</si>
  <si>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</si>
  <si>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</si>
  <si>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</si>
  <si>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</si>
  <si>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</si>
  <si>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</si>
  <si>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</si>
  <si>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</si>
  <si>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</si>
  <si>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</si>
  <si>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</si>
  <si>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</si>
  <si>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</si>
  <si>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</si>
  <si>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</si>
  <si>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</si>
  <si>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</si>
  <si>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</si>
  <si>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</si>
  <si>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</si>
  <si>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</si>
  <si>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</si>
  <si>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</si>
  <si>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</si>
  <si>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</si>
  <si>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</si>
  <si>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</si>
  <si>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</si>
  <si>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</si>
  <si>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</si>
  <si>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</si>
  <si>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</si>
  <si>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</si>
  <si>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</si>
  <si>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</si>
  <si>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</si>
  <si>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</si>
  <si>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</si>
  <si>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</si>
  <si>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</si>
  <si>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</si>
  <si>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</si>
  <si>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</si>
  <si>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</si>
  <si>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</si>
  <si>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</si>
  <si>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</si>
  <si>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</si>
  <si>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</si>
  <si>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</si>
  <si>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</si>
  <si>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</si>
  <si>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</si>
  <si>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</si>
  <si>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</si>
  <si>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</si>
  <si>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</si>
  <si>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</si>
  <si>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</si>
  <si>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</si>
  <si>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</si>
  <si>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</si>
  <si>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</si>
  <si>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</si>
  <si>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</si>
  <si>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</si>
  <si>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</si>
  <si>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</si>
  <si>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</si>
  <si>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</si>
  <si>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</si>
  <si>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</si>
  <si>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</si>
  <si>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</si>
  <si>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</si>
  <si>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</si>
  <si>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</si>
  <si>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</si>
  <si>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</si>
  <si>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</si>
  <si>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</si>
  <si>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</si>
  <si>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</si>
  <si>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</si>
  <si>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</si>
  <si>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</si>
  <si>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</si>
  <si>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</si>
  <si>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</si>
  <si>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</si>
  <si>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</si>
  <si>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</si>
  <si>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</si>
  <si>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</si>
  <si>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</si>
  <si>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</si>
  <si>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</si>
  <si>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</si>
  <si>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</si>
  <si>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</si>
  <si>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</si>
  <si>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</si>
  <si>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</si>
  <si>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</si>
  <si>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</si>
  <si>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</si>
  <si>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</si>
  <si>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</si>
  <si>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</si>
  <si>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</si>
  <si>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</si>
  <si>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</si>
  <si>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</si>
  <si>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</si>
  <si>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</si>
  <si>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</si>
  <si>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</si>
  <si>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</si>
  <si>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</si>
  <si>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</si>
  <si>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</si>
  <si>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</si>
  <si>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</si>
  <si>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</si>
  <si>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</si>
  <si>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</si>
  <si>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</si>
  <si>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</si>
  <si>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</si>
  <si>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</si>
  <si>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</si>
  <si>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</si>
  <si>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</si>
  <si>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</si>
  <si>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</si>
  <si>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</si>
  <si>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</si>
  <si>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</si>
  <si>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</si>
  <si>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</si>
  <si>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</si>
  <si>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</si>
  <si>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</si>
  <si>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</si>
  <si>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</si>
  <si>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</si>
  <si>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</si>
  <si>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</si>
  <si>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</si>
  <si>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</si>
  <si>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</si>
  <si>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</si>
  <si>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</si>
  <si>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</si>
  <si>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</si>
  <si>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</si>
  <si>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</si>
  <si>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</si>
  <si>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</si>
  <si>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</si>
  <si>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</si>
  <si>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</si>
  <si>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</si>
  <si>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</si>
  <si>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</si>
  <si>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</si>
  <si>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</si>
  <si>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</si>
  <si>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</si>
  <si>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</si>
  <si>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</si>
  <si>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</si>
  <si>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</si>
  <si>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</si>
  <si>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</si>
  <si>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</si>
  <si>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</si>
  <si>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</si>
  <si>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</si>
  <si>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</si>
  <si>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</si>
  <si>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</si>
  <si>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</si>
  <si>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</si>
  <si>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</si>
  <si>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</si>
  <si>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</si>
  <si>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</si>
  <si>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</si>
  <si>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</si>
  <si>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</si>
  <si>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</si>
  <si>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</si>
  <si>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</si>
  <si>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</si>
  <si>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</si>
  <si>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</si>
  <si>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</si>
  <si>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</si>
  <si>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</si>
  <si>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</si>
  <si>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</si>
  <si>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</si>
  <si>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</si>
  <si>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</si>
  <si>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</si>
  <si>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</si>
  <si>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</si>
  <si>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</si>
  <si>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</si>
  <si>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</si>
  <si>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</si>
  <si>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</si>
  <si>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</si>
  <si>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</si>
  <si>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</si>
  <si>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</si>
  <si>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</si>
  <si>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</si>
  <si>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</si>
  <si>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</si>
  <si>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</si>
  <si>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</si>
  <si>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</si>
  <si>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</si>
  <si>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</si>
  <si>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</si>
  <si>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</si>
  <si>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</si>
  <si>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</si>
  <si>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</si>
  <si>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</si>
  <si>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</si>
  <si>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</si>
  <si>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</si>
  <si>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</si>
  <si>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</si>
  <si>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</si>
  <si>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</si>
  <si>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</si>
  <si>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</si>
  <si>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</si>
  <si>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</si>
  <si>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</si>
  <si>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</si>
  <si>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</si>
  <si>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</si>
  <si>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</si>
  <si>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</si>
  <si>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</si>
  <si>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</si>
  <si>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</si>
  <si>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</si>
  <si>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</si>
  <si>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</si>
  <si>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</si>
  <si>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</si>
  <si>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</si>
  <si>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</si>
  <si>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</si>
  <si>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</si>
  <si>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</si>
  <si>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</si>
  <si>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</si>
  <si>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</si>
  <si>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</si>
  <si>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</si>
  <si>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</si>
  <si>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</si>
  <si>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</si>
  <si>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</si>
  <si>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</si>
  <si>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</si>
  <si>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</si>
  <si>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</si>
  <si>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</si>
  <si>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</si>
  <si>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</si>
  <si>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</si>
  <si>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</si>
  <si>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</si>
  <si>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</si>
  <si>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</si>
  <si>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</si>
  <si>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</si>
  <si>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</si>
  <si>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</si>
  <si>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</si>
  <si>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</si>
  <si>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</si>
  <si>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</si>
  <si>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</si>
  <si>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</si>
  <si>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</si>
  <si>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</si>
  <si>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</si>
  <si>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</si>
  <si>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</si>
  <si>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</si>
  <si>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</si>
  <si>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</si>
  <si>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</si>
  <si>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</si>
  <si>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</si>
  <si>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</si>
  <si>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</si>
  <si>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</si>
  <si>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</si>
  <si>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</si>
  <si>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</si>
  <si>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</si>
  <si>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</si>
  <si>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</si>
  <si>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</si>
  <si>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</si>
  <si>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</si>
  <si>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</si>
  <si>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</si>
  <si>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</si>
  <si>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</si>
  <si>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</si>
  <si>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</si>
  <si>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</si>
  <si>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</si>
  <si>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</si>
  <si>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</si>
  <si>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</si>
  <si>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</si>
  <si>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</si>
  <si>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</si>
  <si>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</si>
  <si>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</si>
  <si>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</si>
  <si>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</si>
  <si>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</si>
  <si>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</si>
  <si>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</si>
  <si>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</si>
  <si>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</si>
  <si>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</si>
  <si>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</si>
  <si>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</si>
  <si>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</si>
  <si>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</si>
  <si>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</si>
  <si>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</si>
  <si>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</si>
  <si>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</si>
  <si>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</si>
  <si>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</si>
  <si>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</si>
  <si>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</si>
  <si>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</si>
  <si>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</si>
  <si>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</si>
  <si>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</si>
  <si>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</si>
  <si>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</si>
  <si>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</si>
  <si>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</si>
  <si>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</si>
  <si>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</si>
  <si>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</si>
  <si>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</si>
  <si>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</si>
  <si>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</si>
  <si>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</si>
  <si>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</si>
  <si>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</si>
  <si>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</si>
  <si>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</si>
  <si>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</si>
  <si>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</si>
  <si>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</si>
  <si>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</si>
  <si>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</si>
  <si>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</si>
  <si>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</si>
  <si>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</si>
  <si>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</si>
  <si>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</si>
  <si>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</si>
  <si>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</si>
  <si>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</si>
  <si>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</si>
  <si>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</si>
  <si>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</si>
  <si>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</si>
  <si>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</si>
  <si>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</si>
  <si>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</si>
  <si>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</si>
  <si>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</si>
  <si>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</si>
  <si>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</si>
  <si>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</si>
  <si>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</si>
  <si>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</si>
  <si>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</si>
  <si>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</si>
  <si>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</si>
  <si>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</si>
  <si>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</si>
  <si>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</si>
  <si>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</si>
  <si>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</si>
  <si>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</si>
  <si>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</si>
  <si>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</si>
  <si>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</si>
  <si>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</si>
  <si>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</si>
  <si>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</si>
  <si>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</si>
  <si>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</si>
  <si>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</si>
  <si>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</si>
  <si>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</si>
  <si>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</si>
  <si>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</si>
  <si>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</si>
  <si>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</si>
  <si>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</si>
  <si>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</si>
  <si>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</si>
  <si>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</si>
  <si>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</si>
  <si>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</si>
  <si>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</si>
  <si>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</si>
  <si>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</si>
  <si>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</si>
  <si>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</si>
  <si>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</si>
  <si>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</si>
  <si>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</si>
  <si>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</si>
  <si>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</si>
  <si>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</si>
  <si>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</si>
  <si>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</si>
  <si>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</si>
  <si>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</si>
  <si>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</si>
  <si>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</si>
  <si>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</si>
  <si>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</si>
  <si>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</si>
  <si>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</si>
  <si>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</si>
  <si>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</si>
  <si>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</si>
  <si>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</si>
  <si>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</si>
  <si>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</si>
  <si>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</si>
  <si>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</si>
  <si>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</si>
  <si>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</si>
  <si>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</si>
  <si>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</si>
  <si>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</si>
  <si>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</si>
  <si>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</si>
  <si>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</si>
  <si>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</si>
  <si>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</si>
  <si>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</si>
  <si>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</si>
  <si>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</si>
  <si>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</si>
  <si>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</si>
  <si>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</si>
  <si>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</si>
  <si>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</si>
  <si>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</si>
  <si>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</si>
  <si>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</si>
  <si>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</si>
  <si>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</si>
  <si>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</si>
  <si>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</si>
  <si>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</si>
  <si>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</si>
  <si>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</si>
  <si>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</si>
  <si>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</si>
  <si>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</si>
  <si>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</si>
  <si>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</si>
  <si>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</si>
  <si>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</si>
  <si>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</si>
  <si>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</si>
  <si>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</si>
  <si>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</si>
  <si>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</si>
  <si>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</si>
  <si>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</si>
  <si>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</si>
  <si>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</si>
  <si>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</si>
  <si>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</si>
  <si>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</si>
  <si>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</si>
  <si>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</si>
  <si>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</si>
  <si>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</si>
  <si>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</si>
  <si>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</si>
  <si>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</si>
  <si>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</si>
  <si>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</si>
  <si>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</si>
  <si>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</si>
  <si>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</si>
  <si>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</si>
  <si>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</si>
  <si>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</si>
  <si>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</si>
  <si>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</si>
  <si>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</si>
  <si>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</si>
  <si>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</si>
  <si>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</si>
  <si>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</si>
  <si>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</si>
  <si>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</si>
  <si>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</si>
  <si>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</si>
  <si>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</si>
  <si>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</si>
  <si>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</si>
  <si>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</si>
  <si>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</si>
  <si>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</si>
  <si>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</si>
  <si>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</si>
  <si>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</si>
  <si>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</si>
  <si>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</si>
  <si>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</si>
  <si>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</si>
  <si>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</si>
  <si>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</si>
  <si>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</si>
  <si>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</si>
  <si>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</si>
  <si>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</si>
  <si>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</si>
  <si>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</si>
  <si>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</si>
  <si>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</si>
  <si>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</si>
  <si>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</si>
  <si>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</si>
  <si>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</si>
  <si>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</si>
  <si>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</si>
  <si>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</si>
  <si>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</si>
  <si>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</si>
  <si>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</si>
  <si>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</si>
  <si>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</si>
  <si>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</si>
  <si>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</si>
  <si>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</si>
  <si>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</si>
  <si>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</si>
  <si>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</si>
  <si>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</si>
  <si>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</si>
  <si>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</si>
  <si>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</si>
  <si>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</si>
  <si>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</si>
  <si>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</si>
  <si>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</si>
  <si>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</si>
  <si>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</si>
  <si>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</si>
  <si>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</si>
  <si>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</si>
  <si>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</si>
  <si>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</si>
  <si>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</si>
  <si>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</si>
  <si>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</si>
  <si>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</si>
  <si>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</si>
  <si>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</si>
  <si>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</si>
  <si>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</si>
  <si>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</si>
  <si>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</si>
  <si>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</si>
  <si>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</si>
  <si>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</si>
  <si>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</si>
  <si>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</si>
  <si>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</si>
  <si>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</si>
  <si>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</si>
  <si>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</si>
  <si>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</si>
  <si>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</si>
  <si>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</si>
  <si>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</si>
  <si>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</si>
  <si>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</si>
  <si>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</si>
  <si>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</si>
  <si>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</si>
  <si>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</si>
  <si>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</si>
  <si>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</si>
  <si>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</si>
  <si>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</si>
  <si>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</si>
  <si>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</si>
  <si>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</si>
  <si>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</si>
  <si>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</si>
  <si>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</si>
  <si>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</si>
  <si>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</si>
  <si>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</si>
  <si>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</si>
  <si>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</si>
  <si>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</si>
  <si>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</si>
  <si>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</si>
  <si>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</si>
  <si>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</si>
  <si>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</si>
  <si>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</si>
  <si>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</si>
  <si>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</si>
  <si>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</si>
  <si>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</si>
  <si>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</si>
  <si>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</si>
  <si>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</si>
  <si>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</si>
  <si>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</si>
  <si>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</si>
  <si>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</si>
  <si>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</si>
  <si>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</si>
  <si>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</si>
  <si>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</si>
  <si>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</si>
  <si>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</si>
  <si>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</si>
  <si>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</si>
  <si>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</si>
  <si>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</si>
  <si>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</si>
  <si>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</si>
  <si>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</si>
  <si>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</si>
  <si>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</si>
  <si>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</si>
  <si>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</si>
  <si>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</si>
  <si>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</si>
  <si>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</si>
  <si>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</si>
  <si>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</si>
  <si>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</si>
  <si>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</si>
  <si>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</si>
  <si>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</si>
  <si>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</si>
  <si>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</si>
  <si>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</si>
  <si>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</si>
  <si>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</si>
  <si>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</si>
  <si>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</si>
  <si>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</si>
  <si>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</si>
  <si>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</si>
  <si>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</si>
  <si>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</si>
  <si>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</si>
  <si>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</si>
  <si>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</si>
  <si>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</si>
  <si>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</si>
  <si>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</si>
  <si>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</si>
  <si>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</si>
  <si>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</si>
  <si>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</si>
  <si>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</si>
  <si>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</si>
  <si>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</si>
  <si>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</si>
  <si>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</si>
  <si>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</si>
  <si>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</si>
  <si>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</si>
  <si>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</si>
  <si>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</si>
  <si>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</si>
  <si>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</si>
  <si>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</si>
  <si>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</si>
  <si>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</si>
  <si>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</si>
  <si>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</si>
  <si>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</si>
  <si>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</si>
  <si>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</si>
  <si>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</si>
  <si>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</si>
  <si>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</si>
  <si>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</si>
  <si>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</si>
  <si>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</si>
  <si>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</si>
  <si>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</si>
  <si>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</si>
  <si>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</si>
  <si>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</si>
  <si>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</si>
  <si>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</si>
  <si>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</si>
  <si>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</si>
  <si>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</si>
  <si>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</si>
  <si>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</si>
  <si>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</si>
  <si>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</si>
  <si>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</si>
  <si>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</si>
  <si>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</si>
  <si>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</si>
  <si>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</si>
  <si>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</si>
  <si>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</si>
  <si>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</si>
  <si>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</si>
  <si>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</si>
  <si>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</si>
  <si>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</si>
  <si>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</si>
  <si>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</si>
  <si>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</si>
  <si>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</si>
  <si>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</si>
  <si>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</si>
  <si>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</si>
  <si>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</si>
  <si>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</si>
  <si>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</si>
  <si>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</si>
  <si>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</si>
  <si>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</si>
  <si>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</si>
  <si>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</si>
  <si>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</si>
  <si>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</si>
  <si>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</si>
  <si>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</si>
  <si>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</si>
  <si>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</si>
  <si>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</si>
  <si>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</si>
  <si>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</si>
  <si>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</si>
  <si>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</si>
  <si>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</si>
  <si>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</si>
  <si>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</si>
  <si>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</si>
  <si>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</si>
  <si>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</si>
  <si>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</si>
  <si>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</si>
  <si>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</si>
  <si>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</si>
  <si>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</si>
  <si>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</si>
  <si>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</si>
  <si>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</si>
  <si>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</si>
  <si>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</si>
  <si>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</si>
  <si>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</si>
  <si>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</si>
  <si>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</si>
  <si>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</si>
  <si>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</si>
  <si>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</si>
  <si>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</si>
  <si>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</si>
  <si>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</si>
  <si>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</si>
  <si>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</si>
  <si>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</si>
  <si>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</si>
  <si>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</si>
  <si>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</si>
  <si>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</si>
  <si>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</si>
  <si>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</si>
  <si>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</si>
  <si>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</si>
  <si>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</si>
  <si>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</si>
  <si>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</si>
  <si>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</si>
  <si>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</si>
  <si>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</si>
  <si>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</si>
  <si>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</si>
  <si>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</si>
  <si>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</si>
  <si>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</si>
  <si>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</si>
  <si>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</si>
  <si>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</si>
  <si>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</si>
  <si>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</si>
  <si>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</si>
  <si>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</si>
  <si>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</si>
  <si>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</si>
  <si>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</si>
  <si>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</si>
  <si>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</si>
  <si>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</si>
  <si>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</si>
  <si>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</si>
  <si>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</si>
  <si>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</si>
  <si>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</si>
  <si>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</si>
  <si>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</si>
  <si>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</si>
  <si>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</si>
  <si>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</si>
  <si>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</si>
  <si>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</si>
  <si>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</si>
  <si>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</si>
  <si>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</si>
  <si>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</si>
  <si>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</si>
  <si>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</si>
  <si>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</si>
  <si>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</si>
  <si>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</si>
  <si>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</si>
  <si>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</si>
  <si>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</si>
  <si>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</si>
  <si>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</si>
  <si>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</si>
  <si>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</si>
  <si>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</si>
  <si>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</si>
  <si>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</si>
  <si>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</si>
  <si>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</si>
  <si>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</si>
  <si>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</si>
  <si>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</si>
  <si>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</si>
  <si>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</si>
  <si>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</si>
  <si>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</si>
  <si>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</si>
  <si>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</si>
  <si>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</si>
  <si>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</si>
  <si>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</si>
  <si>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</si>
  <si>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</si>
  <si>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</si>
  <si>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</si>
  <si>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</si>
  <si>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</si>
  <si>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</si>
  <si>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</si>
  <si>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</si>
  <si>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</si>
  <si>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</si>
  <si>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</si>
  <si>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</si>
  <si>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</si>
  <si>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</si>
  <si>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</si>
  <si>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</si>
  <si>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</si>
  <si>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</si>
  <si>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</si>
  <si>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</si>
  <si>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</si>
  <si>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</si>
  <si>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</si>
  <si>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</si>
  <si>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</si>
  <si>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</si>
  <si>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</si>
  <si>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</si>
  <si>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</si>
  <si>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</si>
  <si>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</si>
  <si>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</si>
  <si>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</si>
  <si>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</si>
  <si>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</si>
  <si>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</si>
  <si>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</si>
  <si>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</si>
  <si>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</si>
  <si>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</si>
  <si>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</si>
  <si>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</si>
  <si>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</si>
  <si>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</si>
  <si>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</si>
  <si>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</si>
  <si>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</si>
  <si>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</si>
  <si>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</si>
  <si>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</si>
  <si>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</si>
  <si>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</si>
  <si>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</si>
  <si>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</si>
  <si>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</si>
  <si>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</si>
  <si>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</si>
  <si>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</si>
  <si>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</si>
  <si>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</si>
  <si>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</si>
  <si>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</si>
  <si>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</si>
  <si>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</si>
  <si>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</si>
  <si>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</si>
  <si>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</si>
  <si>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</si>
  <si>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</si>
  <si>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</si>
  <si>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</si>
  <si>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</si>
  <si>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</si>
  <si>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</si>
  <si>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</si>
  <si>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</si>
  <si>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</si>
  <si>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</si>
  <si>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</si>
  <si>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</si>
  <si>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</si>
  <si>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</si>
  <si>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</si>
  <si>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</si>
  <si>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</si>
  <si>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</si>
  <si>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</si>
  <si>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</si>
  <si>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</si>
  <si>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</si>
  <si>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</si>
  <si>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</si>
  <si>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</si>
  <si>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</si>
  <si>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</si>
  <si>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</si>
  <si>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</si>
  <si>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</si>
  <si>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</si>
  <si>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</si>
  <si>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</si>
  <si>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</si>
  <si>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</si>
  <si>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</si>
  <si>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</si>
  <si>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</si>
  <si>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</si>
  <si>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</si>
  <si>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</si>
  <si>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</si>
  <si>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</si>
  <si>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</si>
  <si>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</si>
  <si>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</si>
  <si>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</si>
  <si>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</si>
  <si>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</si>
  <si>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</si>
  <si>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</si>
  <si>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</si>
  <si>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</si>
  <si>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</si>
  <si>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</si>
  <si>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</si>
  <si>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</si>
  <si>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</si>
  <si>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</si>
  <si>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</si>
  <si>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</si>
  <si>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</si>
  <si>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</si>
  <si>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</si>
  <si>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</si>
  <si>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</si>
  <si>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</si>
  <si>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</si>
  <si>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</si>
  <si>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</si>
  <si>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</si>
  <si>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</si>
  <si>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</si>
  <si>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</si>
  <si>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</si>
  <si>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</si>
  <si>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</si>
  <si>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</si>
  <si>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</si>
  <si>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</si>
  <si>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</si>
  <si>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</si>
  <si>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</si>
  <si>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</si>
  <si>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</si>
  <si>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</si>
  <si>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</si>
  <si>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</si>
  <si>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</si>
  <si>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</si>
  <si>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</si>
  <si>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</si>
  <si>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</si>
  <si>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</si>
  <si>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</si>
  <si>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</si>
  <si>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</si>
  <si>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</si>
  <si>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</si>
  <si>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</si>
  <si>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</si>
  <si>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</si>
  <si>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</si>
  <si>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</si>
  <si>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</si>
  <si>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</si>
  <si>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</si>
  <si>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</si>
  <si>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</si>
  <si>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</si>
  <si>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</si>
  <si>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</si>
  <si>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</si>
  <si>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</si>
  <si>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</si>
  <si>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</si>
  <si>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</si>
  <si>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</si>
  <si>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</si>
  <si>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</si>
  <si>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</si>
  <si>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</si>
  <si>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</si>
  <si>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</si>
  <si>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</si>
  <si>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</si>
  <si>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</si>
  <si>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</si>
  <si>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</si>
  <si>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</si>
  <si>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</si>
  <si>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</si>
  <si>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</si>
  <si>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</si>
  <si>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</si>
  <si>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</si>
  <si>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</si>
  <si>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</si>
  <si>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</si>
  <si>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</si>
  <si>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</si>
  <si>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</si>
  <si>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</si>
  <si>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</si>
  <si>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</si>
  <si>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</si>
  <si>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</si>
  <si>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</si>
  <si>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</si>
  <si>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</si>
  <si>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</si>
  <si>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</si>
  <si>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</si>
  <si>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</si>
  <si>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</si>
  <si>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</si>
  <si>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</si>
  <si>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</si>
  <si>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</si>
  <si>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</si>
  <si>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</si>
  <si>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</si>
  <si>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</si>
  <si>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</si>
  <si>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</si>
  <si>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</si>
  <si>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</si>
  <si>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</si>
  <si>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</si>
  <si>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</si>
  <si>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</si>
  <si>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</si>
  <si>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</si>
  <si>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</si>
  <si>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</si>
  <si>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</si>
  <si>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</si>
  <si>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</si>
  <si>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</si>
  <si>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</si>
  <si>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</si>
  <si>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</si>
  <si>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</si>
  <si>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</si>
  <si>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</si>
  <si>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</si>
  <si>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</si>
  <si>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</si>
  <si>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</si>
  <si>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</si>
  <si>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</si>
  <si>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</si>
  <si>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</si>
  <si>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</si>
  <si>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</si>
  <si>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</si>
  <si>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</si>
  <si>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</si>
  <si>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</si>
  <si>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</si>
  <si>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</si>
  <si>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</si>
  <si>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</si>
  <si>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</si>
  <si>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</si>
  <si>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</si>
  <si>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</si>
  <si>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</si>
  <si>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</si>
  <si>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</si>
  <si>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</si>
  <si>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</si>
  <si>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</si>
  <si>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</si>
  <si>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</si>
  <si>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</si>
  <si>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</si>
  <si>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</si>
  <si>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</si>
  <si>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</si>
  <si>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</si>
  <si>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</si>
  <si>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</si>
  <si>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</si>
  <si>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</si>
  <si>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</si>
  <si>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</si>
  <si>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</si>
  <si>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</si>
  <si>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</si>
  <si>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</si>
  <si>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</si>
  <si>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</si>
  <si>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</si>
  <si>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</si>
  <si>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</si>
  <si>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</si>
  <si>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</si>
  <si>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</si>
  <si>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</si>
  <si>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</si>
  <si>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</si>
  <si>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</si>
  <si>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</si>
  <si>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</si>
  <si>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</si>
  <si>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</si>
  <si>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</si>
  <si>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</si>
  <si>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</si>
  <si>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</si>
  <si>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</si>
  <si>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</si>
  <si>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</si>
  <si>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</si>
  <si>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</si>
  <si>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</si>
  <si>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</si>
  <si>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</si>
  <si>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</si>
  <si>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</si>
  <si>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</si>
  <si>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</si>
  <si>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</si>
  <si>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</si>
  <si>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</si>
  <si>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</si>
  <si>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</si>
  <si>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</si>
  <si>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</si>
  <si>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</si>
  <si>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</si>
  <si>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</si>
  <si>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</si>
  <si>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</si>
  <si>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</si>
  <si>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</si>
  <si>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</si>
  <si>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</si>
  <si>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</si>
  <si>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</si>
  <si>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</si>
  <si>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</si>
  <si>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</si>
  <si>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</si>
  <si>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</si>
  <si>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</si>
  <si>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</si>
  <si>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</si>
  <si>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</si>
  <si>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</si>
  <si>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</si>
  <si>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</si>
  <si>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</si>
  <si>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</si>
  <si>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</si>
  <si>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</si>
  <si>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</si>
  <si>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</si>
  <si>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</si>
  <si>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</si>
  <si>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</si>
  <si>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</si>
  <si>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</si>
  <si>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</si>
  <si>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</si>
  <si>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</si>
  <si>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</si>
  <si>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</si>
  <si>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</si>
  <si>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</si>
  <si>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</si>
  <si>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</si>
  <si>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</si>
  <si>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</si>
  <si>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</si>
  <si>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</si>
  <si>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</si>
  <si>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</si>
  <si>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</si>
  <si>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</si>
  <si>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</si>
  <si>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</si>
  <si>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</si>
  <si>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</si>
  <si>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</si>
  <si>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</si>
  <si>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</si>
  <si>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</si>
  <si>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</si>
  <si>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</si>
  <si>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</si>
  <si>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</si>
  <si>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</si>
  <si>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</si>
  <si>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</si>
  <si>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</si>
  <si>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</si>
  <si>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</si>
  <si>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</si>
  <si>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</si>
  <si>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</si>
  <si>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</si>
  <si>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</si>
  <si>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</si>
  <si>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</si>
  <si>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</si>
  <si>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</si>
  <si>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</si>
  <si>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</si>
  <si>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</si>
  <si>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</si>
  <si>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</si>
  <si>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</si>
  <si>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</si>
  <si>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</si>
  <si>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</si>
  <si>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</si>
  <si>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</si>
  <si>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</si>
  <si>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</si>
  <si>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</si>
  <si>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</si>
  <si>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</si>
  <si>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</si>
  <si>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</si>
  <si>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</si>
  <si>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</si>
  <si>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</si>
  <si>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</si>
  <si>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</si>
  <si>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</si>
  <si>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</si>
  <si>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</si>
  <si>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</si>
  <si>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</si>
  <si>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</si>
  <si>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</si>
  <si>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</si>
  <si>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</si>
  <si>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</si>
  <si>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</si>
  <si>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</si>
  <si>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</si>
  <si>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</si>
  <si>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</si>
  <si>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</si>
  <si>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</si>
  <si>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</si>
  <si>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</si>
  <si>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</si>
  <si>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</si>
  <si>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</si>
  <si>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</si>
  <si>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</si>
  <si>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</si>
  <si>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</si>
  <si>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</si>
  <si>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</si>
  <si>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</si>
  <si>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</si>
  <si>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</si>
  <si>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</si>
  <si>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</si>
  <si>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</si>
  <si>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</si>
  <si>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</si>
  <si>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</si>
  <si>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</si>
  <si>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</si>
  <si>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</si>
  <si>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</si>
  <si>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</si>
  <si>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</si>
  <si>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</si>
  <si>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</si>
  <si>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</si>
  <si>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</si>
  <si>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</si>
  <si>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</si>
  <si>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</si>
  <si>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</si>
  <si>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</si>
  <si>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</si>
  <si>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</si>
  <si>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</si>
  <si>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</si>
  <si>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</si>
  <si>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</si>
  <si>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</si>
  <si>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</si>
  <si>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</si>
  <si>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</si>
  <si>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</si>
  <si>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</si>
  <si>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</si>
  <si>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</si>
  <si>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</si>
  <si>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</si>
  <si>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</si>
  <si>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</si>
  <si>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</si>
  <si>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</si>
  <si>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</si>
  <si>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</si>
  <si>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</si>
  <si>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</si>
  <si>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</si>
  <si>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</si>
  <si>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</si>
  <si>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</si>
  <si>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</si>
  <si>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</si>
  <si>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</si>
  <si>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</si>
  <si>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</si>
  <si>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</si>
  <si>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</si>
  <si>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</si>
  <si>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</si>
  <si>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</si>
  <si>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</si>
  <si>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</si>
  <si>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</si>
  <si>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</si>
  <si>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</si>
  <si>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</si>
  <si>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</si>
  <si>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</si>
  <si>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</si>
  <si>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</si>
  <si>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</si>
  <si>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</si>
  <si>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</si>
  <si>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</si>
  <si>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</si>
  <si>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</si>
  <si>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</si>
  <si>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</si>
  <si>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</si>
  <si>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</si>
  <si>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</si>
  <si>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</si>
  <si>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</si>
  <si>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</si>
  <si>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</si>
  <si>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</si>
  <si>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</si>
  <si>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</si>
  <si>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</si>
  <si>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</si>
  <si>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</si>
  <si>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</si>
  <si>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</si>
  <si>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</si>
  <si>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</si>
  <si>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</si>
  <si>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</si>
  <si>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</si>
  <si>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</si>
  <si>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</si>
  <si>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</si>
  <si>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</si>
  <si>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</si>
  <si>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</si>
  <si>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</si>
  <si>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</si>
  <si>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</si>
  <si>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</si>
  <si>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</si>
  <si>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</si>
  <si>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</si>
  <si>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</si>
  <si>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</si>
  <si>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</si>
  <si>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</si>
  <si>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</si>
  <si>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</si>
  <si>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</si>
  <si>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</si>
  <si>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</si>
  <si>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</si>
  <si>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</si>
  <si>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</si>
  <si>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</si>
  <si>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</si>
  <si>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</si>
  <si>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</si>
  <si>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</si>
  <si>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</si>
  <si>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</si>
  <si>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</si>
  <si>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</si>
  <si>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</si>
  <si>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</si>
  <si>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</si>
  <si>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</si>
  <si>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</si>
  <si>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</si>
  <si>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</si>
  <si>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</si>
  <si>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</si>
  <si>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</si>
  <si>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</si>
  <si>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</si>
  <si>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</si>
  <si>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</si>
  <si>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</si>
  <si>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</si>
  <si>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</si>
  <si>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</si>
  <si>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</si>
  <si>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</si>
  <si>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</si>
  <si>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</si>
  <si>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</si>
  <si>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</si>
  <si>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</si>
  <si>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</si>
  <si>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</si>
  <si>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</si>
  <si>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</si>
  <si>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</si>
  <si>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</si>
  <si>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</si>
  <si>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</si>
  <si>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</si>
  <si>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</si>
  <si>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</si>
  <si>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</si>
  <si>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</si>
  <si>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</si>
  <si>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</si>
  <si>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</si>
  <si>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</si>
  <si>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</si>
  <si>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</si>
  <si>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</si>
  <si>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</si>
  <si>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</si>
  <si>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</si>
  <si>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</si>
  <si>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</si>
  <si>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</si>
  <si>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</si>
  <si>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</si>
  <si>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</si>
  <si>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</si>
  <si>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</si>
  <si>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</si>
  <si>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</si>
  <si>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</si>
  <si>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</si>
  <si>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</si>
  <si>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</si>
  <si>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</si>
  <si>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</si>
  <si>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</si>
  <si>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</si>
  <si>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</si>
  <si>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</si>
  <si>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</si>
  <si>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</si>
  <si>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</si>
  <si>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</si>
  <si>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</si>
  <si>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</si>
  <si>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</si>
  <si>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</si>
  <si>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</si>
  <si>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</si>
  <si>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</si>
  <si>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</si>
  <si>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</si>
  <si>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</si>
  <si>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</si>
  <si>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</si>
  <si>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</si>
  <si>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</si>
  <si>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</si>
  <si>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</si>
  <si>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</si>
  <si>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</si>
  <si>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</si>
  <si>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</si>
  <si>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</si>
  <si>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</si>
  <si>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</si>
  <si>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</si>
  <si>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</si>
  <si>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</si>
  <si>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</si>
  <si>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</si>
  <si>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</si>
  <si>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</si>
  <si>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</si>
  <si>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</si>
  <si>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</si>
  <si>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</si>
  <si>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</si>
  <si>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</si>
  <si>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</si>
  <si>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</si>
  <si>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</si>
  <si>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</si>
  <si>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</si>
  <si>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</si>
  <si>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</si>
  <si>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</si>
  <si>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</si>
  <si>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</si>
  <si>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</si>
  <si>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</si>
  <si>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</si>
  <si>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</si>
  <si>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</si>
  <si>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</si>
  <si>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</si>
  <si>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</si>
  <si>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</si>
  <si>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</si>
  <si>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</si>
  <si>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</si>
  <si>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</si>
  <si>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</si>
  <si>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</si>
  <si>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</si>
  <si>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</si>
  <si>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</si>
  <si>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</si>
  <si>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</si>
  <si>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</si>
  <si>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</si>
  <si>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</si>
  <si>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</si>
  <si>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</si>
  <si>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</si>
  <si>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</si>
  <si>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</si>
  <si>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</si>
  <si>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</si>
  <si>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</si>
  <si>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</si>
  <si>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</si>
  <si>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</si>
  <si>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</si>
  <si>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</si>
  <si>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</si>
  <si>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</si>
  <si>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</si>
  <si>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</si>
  <si>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</si>
  <si>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</si>
  <si>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</si>
  <si>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</si>
  <si>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</si>
  <si>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</si>
  <si>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</si>
  <si>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</si>
  <si>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</si>
  <si>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</si>
  <si>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</si>
  <si>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</si>
  <si>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</si>
  <si>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</si>
  <si>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</si>
  <si>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</si>
  <si>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</si>
  <si>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</si>
  <si>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</si>
  <si>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</si>
  <si>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</si>
  <si>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</si>
  <si>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</si>
  <si>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</si>
  <si>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</si>
  <si>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</si>
  <si>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</si>
  <si>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</si>
  <si>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</si>
  <si>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</si>
  <si>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</si>
  <si>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</si>
  <si>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</si>
  <si>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</si>
  <si>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</si>
  <si>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</si>
  <si>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</si>
  <si>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</si>
  <si>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</si>
  <si>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</si>
  <si>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</si>
  <si>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</si>
  <si>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</si>
  <si>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</si>
  <si>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</si>
  <si>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</si>
  <si>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</si>
  <si>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</si>
  <si>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</si>
  <si>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</si>
  <si>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</si>
  <si>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</si>
  <si>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</si>
  <si>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</si>
  <si>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</si>
  <si>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</si>
  <si>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</si>
  <si>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</si>
  <si>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</si>
  <si>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</si>
  <si>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</si>
  <si>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</si>
  <si>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</si>
  <si>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</si>
  <si>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</si>
  <si>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</si>
  <si>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</si>
  <si>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</si>
  <si>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</si>
  <si>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</si>
  <si>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</si>
  <si>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</si>
  <si>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</si>
  <si>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</si>
  <si>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</si>
  <si>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</si>
  <si>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</si>
  <si>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</si>
  <si>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</si>
  <si>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</si>
  <si>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</si>
  <si>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</si>
  <si>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</si>
  <si>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</si>
  <si>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</si>
  <si>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</si>
  <si>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</si>
  <si>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</si>
  <si>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</si>
  <si>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</si>
  <si>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</si>
  <si>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</si>
  <si>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</si>
  <si>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</si>
  <si>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</si>
  <si>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</si>
  <si>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</si>
  <si>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</si>
  <si>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</si>
  <si>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</si>
  <si>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</si>
  <si>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</si>
  <si>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</si>
  <si>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</si>
  <si>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</si>
  <si>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</si>
  <si>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</si>
  <si>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</si>
  <si>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</si>
  <si>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</si>
  <si>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</si>
  <si>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</si>
  <si>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</si>
  <si>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</si>
  <si>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</si>
  <si>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</si>
  <si>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</si>
  <si>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</si>
  <si>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</si>
  <si>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</si>
  <si>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</si>
  <si>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</si>
  <si>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</si>
  <si>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</si>
  <si>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</si>
  <si>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</si>
  <si>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</si>
  <si>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</si>
  <si>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</si>
  <si>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</si>
  <si>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</si>
  <si>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</si>
  <si>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</si>
  <si>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</si>
  <si>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</si>
  <si>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</si>
  <si>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</si>
  <si>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</si>
  <si>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</si>
  <si>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</si>
  <si>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</si>
  <si>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</si>
  <si>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</si>
  <si>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</si>
  <si>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</si>
  <si>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</si>
  <si>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</si>
  <si>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</si>
  <si>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</si>
  <si>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</si>
  <si>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</si>
  <si>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</si>
  <si>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</si>
  <si>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</si>
  <si>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</si>
  <si>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</si>
  <si>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</si>
  <si>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</si>
  <si>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</si>
  <si>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</si>
  <si>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</si>
  <si>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</si>
  <si>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</si>
  <si>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</si>
  <si>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</si>
  <si>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</si>
  <si>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</si>
  <si>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</si>
  <si>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</si>
  <si>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</si>
  <si>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</si>
  <si>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</si>
  <si>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</si>
  <si>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</si>
  <si>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</si>
  <si>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</si>
  <si>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</si>
  <si>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</si>
  <si>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</si>
  <si>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</si>
  <si>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</si>
  <si>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</si>
  <si>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</si>
  <si>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</si>
  <si>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</si>
  <si>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</si>
  <si>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</si>
  <si>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</si>
  <si>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</si>
  <si>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</si>
  <si>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</si>
  <si>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</si>
  <si>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</si>
  <si>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</si>
  <si>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</si>
  <si>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</si>
  <si>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</si>
  <si>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</si>
  <si>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</si>
  <si>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</si>
  <si>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</si>
  <si>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</si>
  <si>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</si>
  <si>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</si>
  <si>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</si>
  <si>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</si>
  <si>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</si>
  <si>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</si>
  <si>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</si>
  <si>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</si>
  <si>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</si>
  <si>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</si>
  <si>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</si>
  <si>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</si>
  <si>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</si>
  <si>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</si>
  <si>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</si>
  <si>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</si>
  <si>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</si>
  <si>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</si>
  <si>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</si>
  <si>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</si>
  <si>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</si>
  <si>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</si>
  <si>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</si>
  <si>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</si>
  <si>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</si>
  <si>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</si>
  <si>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</si>
  <si>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</si>
  <si>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</si>
  <si>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</si>
  <si>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</si>
  <si>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</si>
  <si>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</si>
  <si>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</si>
  <si>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</si>
  <si>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</si>
  <si>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</si>
  <si>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</si>
  <si>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</si>
  <si>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</si>
  <si>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</si>
  <si>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</si>
  <si>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</si>
  <si>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</si>
  <si>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</si>
  <si>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</si>
  <si>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</si>
  <si>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</si>
  <si>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</si>
  <si>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</si>
  <si>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</si>
  <si>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</si>
  <si>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</si>
  <si>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</si>
  <si>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</si>
  <si>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</si>
  <si>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</si>
  <si>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</si>
  <si>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</si>
  <si>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</si>
  <si>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</si>
  <si>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</si>
  <si>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</si>
  <si>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</si>
  <si>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</si>
  <si>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</si>
  <si>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</si>
  <si>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</si>
  <si>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</si>
  <si>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</si>
  <si>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</si>
  <si>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</si>
  <si>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</si>
  <si>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</si>
  <si>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</si>
  <si>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</si>
  <si>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</si>
  <si>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</si>
  <si>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</si>
  <si>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</si>
  <si>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</si>
  <si>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</si>
  <si>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</si>
  <si>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</si>
  <si>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</si>
  <si>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</si>
  <si>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</si>
  <si>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</si>
  <si>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</si>
  <si>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</si>
  <si>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</si>
  <si>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</si>
  <si>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</si>
  <si>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</si>
  <si>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</si>
  <si>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</si>
  <si>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</si>
  <si>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</si>
  <si>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</si>
  <si>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</si>
  <si>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</si>
  <si>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</si>
  <si>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</si>
  <si>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</si>
  <si>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</si>
  <si>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</si>
  <si>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</si>
  <si>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</si>
  <si>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</si>
  <si>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</si>
  <si>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</si>
  <si>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</si>
  <si>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</si>
  <si>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</si>
  <si>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</si>
  <si>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</si>
  <si>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</si>
  <si>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</si>
  <si>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</si>
  <si>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</si>
  <si>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</si>
  <si>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</si>
  <si>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</si>
  <si>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</si>
  <si>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</si>
  <si>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</si>
  <si>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</si>
  <si>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</si>
  <si>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</si>
  <si>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</si>
  <si>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</si>
  <si>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</si>
  <si>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</si>
  <si>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</si>
  <si>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</si>
  <si>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</si>
  <si>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</si>
  <si>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</si>
  <si>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</si>
  <si>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</si>
  <si>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</si>
  <si>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</si>
  <si>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</si>
  <si>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</si>
  <si>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</si>
  <si>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</si>
  <si>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</si>
  <si>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</si>
  <si>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</si>
  <si>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</si>
  <si>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</si>
  <si>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</si>
  <si>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</si>
  <si>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</si>
  <si>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</si>
  <si>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</si>
  <si>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</si>
  <si>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</si>
  <si>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</si>
  <si>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</si>
  <si>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</si>
  <si>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</si>
  <si>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</si>
  <si>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</si>
  <si>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</si>
  <si>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</si>
  <si>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</si>
  <si>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</si>
  <si>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</si>
  <si>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</si>
  <si>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</si>
  <si>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</si>
  <si>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</si>
  <si>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</si>
  <si>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</si>
  <si>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</si>
  <si>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</si>
  <si>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</si>
  <si>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</si>
  <si>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</si>
  <si>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</si>
  <si>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</si>
  <si>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</si>
  <si>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</si>
  <si>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</si>
  <si>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</si>
  <si>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</si>
  <si>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</si>
  <si>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</si>
  <si>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</si>
  <si>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</si>
  <si>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</si>
  <si>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</si>
  <si>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</si>
  <si>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</si>
  <si>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</si>
  <si>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</si>
  <si>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</si>
  <si>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</si>
  <si>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</si>
  <si>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</si>
  <si>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</si>
  <si>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</si>
  <si>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</si>
  <si>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</si>
  <si>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</si>
  <si>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</si>
  <si>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</si>
  <si>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</si>
  <si>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</si>
  <si>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</si>
  <si>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</si>
  <si>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</si>
  <si>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</si>
  <si>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</si>
  <si>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</si>
  <si>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</si>
  <si>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</si>
  <si>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</si>
  <si>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</si>
  <si>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</si>
  <si>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</si>
  <si>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</si>
  <si>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</si>
  <si>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</si>
  <si>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</si>
  <si>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</si>
  <si>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</si>
  <si>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</si>
  <si>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</si>
  <si>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</si>
  <si>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</si>
  <si>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</si>
  <si>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</si>
  <si>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</si>
  <si>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</si>
  <si>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</si>
  <si>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</si>
  <si>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</si>
  <si>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</si>
  <si>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</si>
  <si>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</si>
  <si>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</si>
  <si>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</si>
  <si>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</si>
  <si>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</si>
  <si>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</si>
  <si>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</si>
  <si>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</si>
  <si>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</si>
  <si>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</si>
  <si>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</si>
  <si>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</si>
  <si>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</si>
  <si>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</si>
  <si>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</si>
  <si>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</si>
  <si>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</si>
  <si>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</si>
  <si>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</si>
  <si>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</si>
  <si>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</si>
  <si>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</si>
  <si>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</si>
  <si>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</si>
  <si>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</si>
  <si>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</si>
  <si>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</si>
  <si>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</si>
  <si>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</si>
  <si>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</si>
  <si>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</si>
  <si>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</si>
  <si>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</si>
  <si>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</si>
  <si>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</si>
  <si>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</si>
  <si>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</si>
  <si>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</si>
  <si>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</si>
  <si>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</si>
  <si>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</si>
  <si>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</si>
  <si>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</si>
  <si>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</si>
  <si>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</si>
  <si>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</si>
  <si>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</si>
  <si>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</si>
  <si>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</si>
  <si>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</si>
  <si>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</si>
  <si>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</si>
  <si>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</si>
  <si>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</si>
  <si>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</si>
  <si>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</si>
  <si>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</si>
  <si>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</si>
  <si>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</si>
  <si>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</si>
  <si>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</si>
  <si>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</si>
  <si>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</si>
  <si>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</si>
  <si>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</si>
  <si>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</si>
  <si>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</si>
  <si>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</si>
  <si>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</si>
  <si>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</si>
  <si>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</si>
  <si>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</si>
  <si>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</si>
  <si>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</si>
  <si>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</si>
  <si>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</si>
  <si>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</si>
  <si>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</si>
  <si>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</si>
  <si>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</si>
  <si>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</si>
  <si>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</si>
  <si>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</si>
  <si>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</si>
  <si>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</si>
  <si>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</si>
  <si>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</si>
  <si>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</si>
  <si>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</si>
  <si>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</si>
  <si>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</si>
  <si>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</si>
  <si>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</si>
  <si>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</si>
  <si>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</si>
  <si>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</si>
  <si>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</si>
  <si>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</si>
  <si>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</si>
  <si>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</si>
  <si>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</si>
  <si>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</si>
  <si>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</si>
  <si>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</si>
  <si>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</si>
  <si>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</si>
  <si>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</si>
  <si>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</si>
  <si>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</si>
  <si>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</si>
  <si>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</si>
  <si>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</si>
  <si>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</si>
  <si>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</si>
  <si>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</si>
  <si>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</si>
  <si>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</si>
  <si>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</si>
  <si>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</si>
  <si>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</si>
  <si>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</si>
  <si>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</si>
  <si>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</si>
  <si>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</si>
  <si>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</si>
  <si>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</si>
  <si>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</si>
  <si>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</si>
  <si>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</si>
  <si>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</si>
  <si>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</si>
  <si>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</si>
  <si>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</si>
  <si>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</si>
  <si>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</si>
  <si>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</si>
  <si>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</si>
  <si>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</si>
  <si>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</si>
  <si>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</si>
  <si>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</si>
  <si>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</si>
  <si>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</si>
  <si>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</si>
  <si>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</si>
  <si>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</si>
  <si>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</si>
  <si>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</si>
  <si>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</si>
  <si>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</si>
  <si>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</si>
  <si>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</si>
  <si>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</si>
  <si>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</si>
  <si>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</si>
  <si>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</si>
  <si>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</si>
  <si>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</si>
  <si>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</si>
  <si>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</si>
  <si>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</si>
  <si>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</si>
  <si>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</si>
  <si>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</si>
  <si>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</si>
  <si>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</si>
  <si>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</si>
  <si>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</si>
  <si>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</si>
  <si>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</si>
  <si>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</si>
  <si>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</si>
  <si>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</si>
  <si>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</si>
  <si>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</si>
  <si>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</si>
  <si>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</si>
  <si>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</si>
  <si>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</si>
  <si>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</si>
  <si>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</si>
  <si>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</si>
  <si>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</si>
  <si>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</si>
  <si>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</si>
  <si>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</si>
  <si>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</si>
  <si>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</si>
  <si>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</si>
  <si>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</si>
  <si>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</si>
  <si>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</si>
  <si>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</si>
  <si>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</si>
  <si>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</si>
  <si>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</si>
  <si>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</si>
  <si>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</si>
  <si>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</si>
  <si>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</si>
  <si>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</si>
  <si>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</si>
  <si>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</si>
  <si>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</si>
  <si>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</si>
  <si>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</si>
  <si>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</si>
  <si>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</si>
  <si>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</si>
  <si>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</si>
  <si>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</si>
  <si>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</si>
  <si>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</si>
  <si>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</si>
  <si>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</si>
  <si>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</si>
  <si>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</si>
  <si>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</si>
  <si>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</si>
  <si>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</si>
  <si>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</si>
  <si>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</si>
  <si>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</si>
  <si>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</si>
  <si>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</si>
  <si>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</si>
  <si>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</si>
  <si>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</si>
  <si>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</si>
  <si>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</si>
  <si>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</si>
  <si>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</si>
  <si>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</si>
  <si>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</si>
  <si>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</si>
  <si>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</si>
  <si>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</si>
  <si>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</si>
  <si>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</si>
  <si>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</si>
  <si>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</si>
  <si>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</si>
  <si>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</si>
  <si>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</si>
  <si>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</si>
  <si>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</si>
  <si>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</si>
  <si>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</si>
  <si>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</si>
  <si>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</si>
  <si>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</si>
  <si>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</si>
  <si>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</si>
  <si>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</si>
  <si>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</si>
  <si>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</si>
  <si>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</si>
  <si>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</si>
  <si>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</si>
  <si>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</si>
  <si>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</si>
  <si>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</si>
  <si>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</si>
  <si>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</si>
  <si>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</si>
  <si>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</si>
  <si>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</si>
  <si>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</si>
  <si>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</si>
  <si>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</si>
  <si>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</si>
  <si>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</si>
  <si>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</si>
  <si>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</si>
  <si>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</si>
  <si>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</si>
  <si>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</si>
  <si>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</si>
  <si>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</si>
  <si>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</si>
  <si>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</si>
  <si>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</si>
  <si>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</si>
  <si>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</si>
  <si>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</si>
  <si>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</si>
  <si>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</si>
  <si>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</si>
  <si>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</si>
  <si>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</si>
  <si>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</si>
  <si>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</si>
  <si>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</si>
  <si>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</si>
  <si>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</si>
  <si>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</si>
  <si>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</si>
  <si>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</si>
  <si>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</si>
  <si>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</si>
  <si>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</si>
  <si>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</si>
  <si>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</si>
  <si>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</si>
  <si>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</si>
  <si>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</si>
  <si>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</si>
  <si>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</si>
  <si>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</si>
  <si>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</si>
  <si>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</si>
  <si>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</si>
  <si>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</si>
  <si>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</si>
  <si>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</si>
  <si>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</si>
  <si>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</si>
  <si>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</si>
  <si>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</si>
  <si>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</si>
  <si>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</si>
  <si>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</si>
  <si>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</si>
  <si>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</si>
  <si>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</si>
  <si>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</si>
  <si>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</si>
  <si>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</si>
  <si>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</si>
  <si>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</si>
  <si>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</si>
  <si>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</si>
  <si>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</si>
  <si>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</si>
  <si>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</si>
  <si>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</si>
  <si>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</si>
  <si>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</si>
  <si>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</si>
  <si>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</si>
  <si>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</si>
  <si>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</si>
  <si>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</si>
  <si>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</si>
  <si>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</si>
  <si>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</si>
  <si>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</si>
  <si>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</si>
  <si>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</si>
  <si>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</si>
  <si>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</si>
  <si>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</si>
  <si>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</si>
  <si>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</si>
  <si>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</si>
  <si>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</si>
  <si>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</si>
  <si>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</si>
  <si>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</si>
  <si>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</si>
  <si>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</si>
  <si>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</si>
  <si>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</si>
  <si>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</si>
  <si>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</si>
  <si>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</si>
  <si>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</si>
  <si>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</si>
  <si>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</si>
  <si>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</si>
  <si>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</si>
  <si>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</si>
  <si>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</si>
  <si>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</si>
  <si>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</si>
  <si>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</si>
  <si>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</si>
  <si>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</si>
  <si>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</si>
  <si>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</si>
  <si>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</si>
  <si>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</si>
  <si>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</si>
  <si>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</si>
  <si>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</si>
  <si>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</si>
  <si>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</si>
  <si>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</si>
  <si>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</si>
  <si>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</si>
  <si>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</si>
  <si>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</si>
  <si>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</si>
  <si>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</si>
  <si>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</si>
  <si>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</si>
  <si>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</si>
  <si>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</si>
  <si>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</si>
  <si>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</si>
  <si>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</si>
  <si>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</si>
  <si>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</si>
  <si>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</si>
  <si>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</si>
  <si>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</si>
  <si>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</si>
  <si>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</si>
  <si>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</si>
  <si>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</si>
  <si>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</si>
  <si>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</si>
  <si>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</si>
  <si>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</si>
  <si>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</si>
  <si>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</si>
  <si>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</si>
  <si>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</si>
  <si>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</si>
  <si>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</si>
  <si>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</si>
  <si>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</si>
  <si>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</si>
  <si>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</si>
  <si>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</si>
  <si>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</si>
  <si>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</si>
  <si>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</si>
  <si>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</si>
  <si>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</si>
  <si>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</si>
  <si>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</si>
  <si>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</si>
  <si>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</si>
  <si>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</si>
  <si>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</si>
  <si>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</si>
  <si>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</si>
  <si>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</si>
  <si>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</si>
  <si>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</si>
  <si>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</si>
  <si>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</si>
  <si>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</si>
  <si>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</si>
  <si>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</si>
  <si>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</si>
  <si>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</si>
  <si>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</si>
  <si>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</si>
  <si>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</si>
  <si>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</si>
  <si>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</si>
  <si>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</si>
  <si>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</si>
  <si>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</si>
  <si>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</si>
  <si>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</si>
  <si>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</si>
  <si>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</si>
  <si>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</si>
  <si>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</si>
  <si>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</si>
  <si>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</si>
  <si>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</si>
  <si>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</si>
  <si>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</si>
  <si>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</si>
  <si>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</si>
  <si>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</si>
  <si>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</si>
  <si>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</si>
  <si>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</si>
  <si>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</si>
  <si>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</si>
  <si>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</si>
  <si>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</si>
  <si>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</si>
  <si>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</si>
  <si>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</si>
  <si>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</si>
  <si>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</si>
  <si>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</si>
  <si>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</si>
  <si>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</si>
  <si>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</si>
  <si>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</si>
  <si>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</si>
  <si>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</si>
  <si>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</si>
  <si>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</si>
  <si>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</si>
  <si>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</si>
  <si>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</si>
  <si>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</si>
  <si>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</si>
  <si>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</si>
  <si>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</si>
  <si>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</si>
  <si>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</si>
  <si>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</si>
  <si>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</si>
  <si>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</si>
  <si>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</si>
  <si>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</si>
  <si>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</si>
  <si>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</si>
  <si>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</si>
  <si>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</si>
  <si>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</si>
  <si>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</si>
  <si>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</si>
  <si>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</si>
  <si>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</si>
  <si>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</si>
  <si>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</si>
  <si>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</si>
  <si>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</si>
  <si>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</si>
  <si>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</si>
  <si>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</si>
  <si>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</si>
  <si>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</si>
  <si>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</si>
  <si>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</si>
  <si>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</si>
  <si>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</si>
  <si>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</si>
  <si>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</si>
  <si>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</si>
  <si>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</si>
  <si>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</si>
  <si>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</si>
  <si>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</si>
  <si>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</si>
  <si>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</si>
  <si>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</si>
  <si>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</si>
  <si>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</si>
  <si>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</si>
  <si>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</si>
  <si>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</si>
  <si>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</si>
  <si>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</si>
  <si>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</si>
  <si>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</si>
  <si>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</si>
  <si>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</si>
  <si>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</si>
  <si>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</si>
  <si>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</si>
  <si>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</si>
  <si>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</si>
  <si>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</si>
  <si>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</si>
  <si>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</si>
  <si>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</si>
  <si>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</si>
  <si>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</si>
  <si>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</si>
  <si>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</si>
  <si>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</si>
  <si>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</si>
  <si>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</si>
  <si>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</si>
  <si>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</si>
  <si>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</si>
  <si>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</si>
  <si>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</si>
  <si>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</si>
  <si>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</si>
  <si>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</si>
  <si>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</si>
  <si>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</si>
  <si>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</si>
  <si>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</si>
  <si>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</si>
  <si>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</si>
  <si>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</si>
  <si>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</si>
  <si>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</si>
  <si>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</si>
  <si>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</si>
  <si>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</si>
  <si>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</si>
  <si>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</si>
  <si>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</si>
  <si>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</si>
  <si>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</si>
  <si>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</si>
  <si>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</si>
  <si>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</si>
  <si>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</si>
  <si>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</si>
  <si>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</si>
  <si>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</si>
  <si>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</si>
  <si>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</si>
  <si>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</si>
  <si>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</si>
  <si>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</si>
  <si>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</si>
  <si>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</si>
  <si>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</si>
  <si>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</si>
  <si>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</si>
  <si>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</si>
  <si>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</si>
  <si>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</si>
  <si>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</si>
  <si>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</si>
  <si>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</si>
  <si>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</si>
  <si>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</si>
  <si>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</si>
  <si>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</si>
  <si>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</si>
  <si>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</si>
  <si>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</si>
  <si>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</si>
  <si>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</si>
  <si>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</si>
  <si>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</si>
  <si>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</si>
  <si>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</si>
  <si>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</si>
  <si>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</si>
  <si>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</si>
  <si>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</si>
  <si>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</si>
  <si>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</si>
  <si>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</si>
  <si>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</si>
  <si>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</si>
  <si>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</si>
  <si>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</si>
  <si>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</si>
  <si>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</si>
  <si>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</si>
  <si>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</si>
  <si>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</si>
  <si>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</si>
  <si>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</si>
  <si>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</si>
  <si>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</si>
  <si>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</si>
  <si>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</si>
  <si>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</si>
  <si>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</si>
  <si>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</si>
  <si>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</si>
  <si>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</si>
  <si>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</si>
  <si>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</si>
  <si>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</si>
  <si>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</si>
  <si>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</si>
  <si>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</si>
  <si>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</si>
  <si>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</si>
  <si>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</si>
  <si>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</si>
  <si>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</si>
  <si>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</si>
  <si>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</si>
  <si>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</si>
  <si>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</si>
  <si>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</si>
  <si>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</si>
  <si>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</si>
  <si>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</si>
  <si>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</si>
  <si>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</si>
  <si>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</si>
  <si>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</si>
  <si>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</si>
  <si>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</si>
  <si>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</si>
  <si>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</si>
  <si>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</si>
  <si>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</si>
  <si>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</si>
  <si>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</si>
  <si>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</si>
  <si>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</si>
  <si>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</si>
  <si>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</si>
  <si>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</si>
  <si>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</si>
  <si>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</si>
  <si>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</si>
  <si>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</si>
  <si>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</si>
  <si>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</si>
  <si>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</si>
  <si>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</si>
  <si>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</si>
  <si>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</si>
  <si>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</si>
  <si>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</si>
  <si>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</si>
  <si>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</si>
  <si>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</si>
  <si>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</si>
  <si>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</si>
  <si>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</si>
  <si>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</si>
  <si>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</si>
  <si>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</si>
  <si>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</si>
  <si>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</si>
  <si>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</si>
  <si>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</si>
  <si>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</si>
  <si>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</si>
  <si>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</si>
  <si>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</si>
  <si>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</si>
  <si>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</si>
  <si>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</si>
  <si>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</si>
  <si>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</si>
  <si>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</si>
  <si>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</si>
  <si>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</si>
  <si>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</si>
  <si>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</si>
  <si>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</si>
  <si>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</si>
  <si>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</si>
  <si>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</si>
  <si>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</si>
  <si>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</si>
  <si>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</si>
  <si>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</si>
  <si>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</si>
  <si>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</si>
  <si>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</si>
  <si>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</si>
  <si>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</si>
  <si>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</si>
  <si>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</si>
  <si>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</si>
  <si>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</si>
  <si>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</si>
  <si>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</si>
  <si>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</si>
  <si>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</si>
  <si>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</si>
  <si>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</si>
  <si>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</si>
  <si>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</si>
  <si>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</si>
  <si>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</si>
  <si>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</si>
  <si>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</si>
  <si>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</si>
  <si>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</si>
  <si>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</si>
  <si>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</si>
  <si>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</si>
  <si>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</si>
  <si>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</si>
  <si>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</si>
  <si>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</si>
  <si>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</si>
  <si>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</si>
  <si>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</si>
  <si>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</si>
  <si>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</si>
  <si>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</si>
  <si>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</si>
  <si>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</si>
  <si>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</si>
  <si>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</si>
  <si>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</si>
  <si>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</si>
  <si>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</si>
  <si>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</si>
  <si>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</si>
  <si>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</si>
  <si>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</si>
  <si>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</si>
  <si>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</si>
  <si>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</si>
  <si>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</si>
  <si>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</si>
  <si>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</si>
  <si>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</si>
  <si>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</si>
  <si>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</si>
  <si>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</si>
  <si>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</si>
  <si>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</si>
  <si>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</si>
  <si>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</si>
  <si>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</si>
  <si>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</si>
  <si>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</si>
  <si>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</si>
  <si>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</si>
  <si>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</si>
  <si>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</si>
  <si>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</si>
  <si>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</si>
  <si>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</si>
  <si>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</si>
  <si>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</si>
  <si>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</si>
  <si>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</si>
  <si>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</si>
  <si>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</si>
  <si>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</si>
  <si>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</si>
  <si>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</si>
  <si>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</si>
  <si>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</si>
  <si>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</si>
  <si>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</si>
  <si>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</si>
  <si>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</si>
  <si>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</si>
  <si>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</si>
  <si>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</si>
  <si>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</si>
  <si>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</si>
  <si>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</si>
  <si>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</si>
  <si>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</si>
  <si>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</si>
  <si>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</si>
  <si>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</si>
  <si>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</si>
  <si>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</si>
  <si>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</si>
  <si>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</si>
  <si>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</si>
  <si>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</si>
  <si>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</si>
  <si>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</si>
  <si>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</si>
  <si>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</si>
  <si>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</si>
  <si>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</si>
  <si>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</si>
  <si>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</si>
  <si>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</si>
  <si>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</si>
  <si>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</si>
  <si>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</si>
  <si>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</si>
  <si>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</si>
  <si>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</si>
  <si>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</si>
  <si>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</si>
  <si>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</si>
  <si>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</si>
  <si>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</si>
  <si>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</si>
  <si>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</si>
  <si>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</si>
  <si>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</si>
  <si>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</si>
  <si>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</si>
  <si>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</si>
  <si>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</si>
  <si>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</si>
  <si>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</si>
  <si>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</si>
  <si>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</si>
  <si>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</si>
  <si>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</si>
  <si>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</si>
  <si>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</si>
  <si>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</si>
  <si>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</si>
  <si>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</si>
  <si>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</si>
  <si>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</si>
  <si>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</si>
  <si>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</si>
  <si>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</si>
  <si>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</si>
  <si>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</si>
  <si>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</si>
  <si>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</si>
  <si>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</si>
  <si>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</si>
  <si>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</si>
  <si>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</si>
  <si>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</si>
  <si>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</si>
  <si>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</si>
  <si>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</si>
  <si>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</si>
  <si>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</si>
  <si>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</si>
  <si>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</si>
  <si>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</si>
  <si>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</si>
  <si>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</si>
  <si>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</si>
  <si>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</si>
  <si>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</si>
  <si>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</si>
  <si>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</si>
  <si>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</si>
  <si>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</si>
  <si>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</si>
  <si>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</si>
  <si>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</si>
  <si>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</si>
  <si>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</si>
  <si>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</si>
  <si>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</si>
  <si>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</si>
  <si>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</si>
  <si>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</si>
  <si>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</si>
  <si>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</si>
  <si>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</si>
  <si>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</si>
  <si>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</si>
  <si>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</si>
  <si>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</si>
  <si>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</si>
  <si>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</si>
  <si>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</si>
  <si>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</si>
  <si>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</si>
  <si>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</si>
  <si>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</si>
  <si>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</si>
  <si>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</si>
  <si>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</si>
  <si>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</si>
  <si>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</si>
  <si>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</si>
  <si>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</si>
  <si>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</si>
  <si>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</si>
  <si>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</si>
  <si>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</si>
  <si>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</si>
  <si>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</si>
  <si>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</si>
  <si>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</si>
  <si>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</si>
  <si>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</si>
  <si>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</si>
  <si>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</si>
  <si>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</si>
  <si>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</si>
  <si>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</si>
  <si>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</si>
  <si>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</si>
  <si>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</si>
  <si>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</si>
  <si>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</si>
  <si>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</si>
  <si>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</si>
  <si>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</si>
  <si>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</si>
  <si>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</si>
  <si>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</si>
  <si>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</si>
  <si>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</si>
  <si>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</si>
  <si>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</si>
  <si>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</si>
  <si>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</si>
  <si>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</si>
  <si>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</si>
  <si>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</si>
  <si>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</si>
  <si>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</si>
  <si>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</si>
  <si>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</si>
  <si>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</si>
  <si>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</si>
  <si>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</si>
  <si>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</si>
  <si>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</si>
  <si>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</si>
  <si>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</si>
  <si>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</si>
  <si>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</si>
  <si>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</si>
  <si>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</si>
  <si>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</si>
  <si>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</si>
  <si>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</si>
  <si>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</si>
  <si>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</si>
  <si>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</si>
  <si>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</si>
  <si>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</si>
  <si>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</si>
  <si>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</si>
  <si>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</si>
  <si>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</si>
  <si>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</si>
  <si>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</si>
  <si>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</si>
  <si>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</si>
  <si>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</si>
  <si>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</si>
  <si>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</si>
  <si>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</si>
  <si>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</si>
  <si>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</si>
  <si>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</si>
  <si>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</si>
  <si>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</si>
  <si>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</si>
  <si>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</si>
  <si>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</si>
  <si>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</si>
  <si>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</si>
  <si>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</si>
  <si>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</si>
  <si>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</si>
  <si>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</si>
  <si>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</si>
  <si>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</si>
  <si>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</si>
  <si>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</si>
  <si>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</si>
  <si>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</si>
  <si>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</si>
  <si>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</si>
  <si>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</si>
  <si>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</si>
  <si>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</si>
  <si>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</si>
  <si>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</si>
  <si>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</si>
  <si>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</si>
  <si>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</si>
  <si>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</si>
  <si>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</si>
  <si>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</si>
  <si>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</si>
  <si>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</si>
  <si>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</si>
  <si>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</si>
  <si>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</si>
  <si>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</si>
  <si>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</si>
  <si>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</si>
  <si>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</si>
  <si>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</si>
  <si>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</si>
  <si>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</si>
  <si>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</si>
  <si>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</si>
  <si>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</si>
  <si>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</si>
  <si>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</si>
  <si>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</si>
  <si>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</si>
  <si>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</si>
  <si>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</si>
  <si>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</si>
  <si>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</si>
  <si>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</si>
  <si>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</si>
  <si>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</si>
  <si>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</si>
  <si>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</si>
  <si>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</si>
  <si>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</si>
  <si>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</si>
  <si>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</si>
  <si>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</si>
  <si>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</si>
  <si>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</si>
  <si>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</si>
  <si>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</si>
  <si>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</si>
  <si>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</si>
  <si>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</si>
  <si>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</si>
  <si>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</si>
  <si>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</si>
  <si>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</si>
  <si>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</si>
  <si>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</si>
  <si>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</si>
  <si>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</si>
  <si>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</si>
  <si>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</si>
  <si>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</si>
  <si>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</si>
  <si>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</si>
  <si>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</si>
  <si>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</si>
  <si>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</si>
  <si>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</si>
  <si>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</si>
  <si>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</si>
  <si>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</si>
  <si>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</si>
  <si>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</si>
  <si>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</si>
  <si>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</si>
  <si>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</si>
  <si>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</si>
  <si>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</si>
  <si>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</si>
  <si>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</si>
  <si>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</si>
  <si>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</si>
  <si>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</si>
  <si>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</si>
  <si>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</si>
  <si>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</si>
  <si>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</si>
  <si>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</si>
  <si>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</si>
  <si>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</si>
  <si>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</si>
  <si>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</si>
  <si>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</si>
  <si>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</si>
  <si>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</si>
  <si>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</si>
  <si>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</si>
  <si>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</si>
  <si>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</si>
  <si>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</si>
  <si>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</si>
  <si>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</si>
  <si>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</si>
  <si>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</si>
  <si>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</si>
  <si>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</si>
  <si>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</si>
  <si>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</si>
  <si>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</si>
  <si>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</si>
  <si>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</si>
  <si>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</si>
  <si>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</si>
  <si>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</si>
  <si>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</si>
  <si>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</si>
  <si>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</si>
  <si>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</si>
  <si>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</si>
  <si>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</si>
  <si>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</si>
  <si>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</si>
  <si>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</si>
  <si>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</si>
  <si>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</si>
  <si>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</si>
  <si>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</si>
  <si>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</si>
  <si>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</si>
  <si>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</si>
  <si>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</si>
  <si>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</si>
  <si>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</si>
  <si>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</si>
  <si>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</si>
  <si>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</si>
  <si>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</si>
  <si>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</si>
  <si>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</si>
  <si>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</si>
  <si>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</si>
  <si>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</si>
  <si>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</si>
  <si>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</si>
  <si>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</si>
  <si>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</si>
  <si>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</si>
  <si>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</si>
  <si>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</si>
  <si>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</si>
  <si>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</si>
  <si>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</si>
  <si>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</si>
  <si>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</si>
  <si>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</si>
  <si>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</si>
  <si>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</si>
  <si>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</si>
  <si>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</si>
  <si>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</si>
  <si>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</si>
  <si>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</si>
  <si>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</si>
  <si>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</si>
  <si>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</si>
  <si>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</si>
  <si>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</si>
  <si>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</si>
  <si>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</si>
  <si>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</si>
  <si>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</si>
  <si>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</si>
  <si>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</si>
  <si>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</si>
  <si>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</si>
  <si>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</si>
  <si>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</si>
  <si>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</si>
  <si>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</si>
  <si>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</si>
  <si>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</si>
  <si>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</si>
  <si>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</si>
  <si>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</si>
  <si>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</si>
  <si>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</si>
  <si>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</si>
  <si>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</si>
  <si>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</si>
  <si>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</si>
  <si>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</si>
  <si>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</si>
  <si>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</si>
  <si>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</si>
  <si>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</si>
  <si>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</si>
  <si>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</si>
  <si>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</si>
  <si>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</si>
  <si>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</si>
  <si>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</si>
  <si>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</si>
  <si>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</si>
  <si>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</si>
  <si>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</si>
  <si>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</si>
  <si>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</si>
  <si>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</si>
  <si>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</si>
  <si>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</si>
  <si>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</si>
  <si>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</si>
  <si>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</si>
  <si>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</si>
  <si>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</si>
  <si>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</si>
  <si>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</si>
  <si>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</si>
  <si>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</si>
  <si>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</si>
  <si>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</si>
  <si>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</si>
  <si>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</si>
  <si>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</si>
  <si>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</si>
  <si>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</si>
  <si>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</si>
  <si>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</si>
  <si>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</si>
  <si>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</si>
  <si>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</si>
  <si>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</si>
  <si>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</si>
  <si>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</si>
  <si>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</si>
  <si>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</si>
  <si>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</si>
  <si>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</si>
  <si>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</si>
  <si>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</si>
  <si>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</si>
  <si>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</si>
  <si>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</si>
  <si>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</si>
  <si>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</si>
  <si>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</si>
  <si>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</si>
  <si>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</si>
  <si>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</si>
  <si>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</si>
  <si>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</si>
  <si>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</si>
  <si>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</si>
  <si>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</si>
  <si>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</si>
  <si>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</si>
  <si>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</si>
  <si>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</si>
  <si>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</si>
  <si>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</si>
  <si>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</si>
  <si>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</si>
  <si>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</si>
  <si>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</si>
  <si>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</si>
  <si>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</si>
  <si>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</si>
  <si>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</si>
  <si>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</si>
  <si>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</si>
  <si>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</si>
  <si>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</si>
  <si>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</si>
  <si>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</si>
  <si>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</si>
  <si>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</si>
  <si>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</si>
  <si>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</si>
  <si>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</si>
  <si>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</si>
  <si>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</si>
  <si>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</si>
  <si>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</si>
  <si>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</si>
  <si>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</si>
  <si>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</si>
  <si>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</si>
  <si>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</si>
  <si>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</si>
  <si>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</si>
  <si>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</si>
  <si>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</si>
  <si>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</si>
  <si>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</si>
  <si>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</si>
  <si>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</si>
  <si>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</si>
  <si>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</si>
  <si>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</si>
  <si>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</si>
  <si>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</si>
  <si>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</si>
  <si>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</si>
  <si>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</si>
  <si>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</si>
  <si>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</si>
  <si>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</si>
  <si>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</si>
  <si>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</si>
  <si>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</si>
  <si>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</si>
  <si>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</si>
  <si>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</si>
  <si>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</si>
  <si>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</si>
  <si>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</si>
  <si>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</si>
  <si>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</si>
  <si>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</si>
  <si>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</si>
  <si>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</si>
  <si>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</si>
  <si>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</si>
  <si>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</si>
  <si>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</si>
  <si>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</si>
  <si>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</si>
  <si>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</si>
  <si>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</si>
  <si>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</si>
  <si>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</si>
  <si>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</si>
  <si>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</si>
  <si>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</si>
  <si>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</si>
  <si>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</si>
  <si>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</si>
  <si>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</si>
  <si>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</si>
  <si>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</si>
  <si>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</si>
  <si>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</si>
  <si>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</si>
  <si>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</si>
  <si>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</si>
  <si>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</si>
  <si>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</si>
  <si>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</si>
  <si>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</si>
  <si>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</si>
  <si>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</si>
  <si>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</si>
  <si>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</si>
  <si>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</si>
  <si>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</si>
  <si>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</si>
  <si>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</si>
  <si>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</si>
  <si>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</si>
  <si>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</si>
  <si>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</si>
  <si>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</si>
  <si>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</si>
  <si>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</si>
  <si>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</si>
  <si>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</si>
  <si>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</si>
  <si>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</si>
  <si>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</si>
  <si>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</si>
  <si>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</si>
  <si>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</si>
  <si>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</si>
  <si>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</si>
  <si>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</si>
  <si>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</si>
  <si>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</si>
  <si>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</si>
  <si>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</si>
  <si>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</si>
  <si>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</si>
  <si>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</si>
  <si>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</si>
  <si>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</si>
  <si>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</si>
  <si>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</si>
  <si>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</si>
  <si>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</si>
  <si>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</si>
  <si>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</si>
  <si>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</si>
  <si>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</si>
  <si>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</si>
  <si>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</si>
  <si>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</si>
  <si>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</si>
  <si>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</si>
  <si>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</si>
  <si>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</si>
  <si>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</si>
  <si>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</si>
  <si>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</si>
  <si>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</si>
  <si>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</si>
  <si>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</si>
  <si>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</si>
  <si>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</si>
  <si>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</si>
  <si>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</si>
  <si>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</si>
  <si>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</si>
  <si>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</si>
  <si>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</si>
  <si>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</si>
  <si>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</si>
  <si>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</si>
  <si>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</si>
  <si>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</si>
  <si>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</si>
  <si>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</si>
  <si>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</si>
  <si>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</si>
  <si>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</si>
  <si>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</si>
  <si>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</si>
  <si>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</si>
  <si>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</si>
  <si>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</si>
  <si>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</si>
  <si>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</si>
  <si>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</si>
  <si>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</si>
  <si>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</si>
  <si>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</si>
  <si>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</si>
  <si>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</si>
  <si>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</si>
  <si>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</si>
  <si>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</si>
  <si>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</si>
  <si>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</si>
  <si>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</si>
  <si>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</si>
  <si>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</si>
  <si>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</si>
  <si>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</si>
  <si>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</si>
  <si>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</si>
  <si>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</si>
  <si>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</si>
  <si>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</si>
  <si>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</si>
  <si>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</si>
  <si>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</si>
  <si>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</si>
  <si>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</si>
  <si>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</si>
  <si>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</si>
  <si>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</si>
  <si>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</si>
  <si>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</si>
  <si>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</si>
  <si>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</si>
  <si>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</si>
  <si>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</si>
  <si>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</si>
  <si>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</si>
  <si>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</si>
  <si>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</si>
  <si>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</si>
  <si>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</si>
  <si>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</si>
  <si>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</si>
  <si>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</si>
  <si>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</si>
  <si>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</si>
  <si>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</si>
  <si>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</si>
  <si>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</si>
  <si>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</si>
  <si>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</si>
  <si>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</si>
  <si>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</si>
  <si>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</si>
  <si>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</si>
  <si>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</si>
  <si>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</si>
  <si>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</si>
  <si>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</si>
  <si>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</si>
  <si>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</si>
  <si>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</si>
  <si>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</si>
  <si>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</si>
  <si>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</si>
  <si>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</si>
  <si>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</si>
  <si>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</si>
  <si>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</si>
  <si>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</si>
  <si>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</si>
  <si>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</si>
  <si>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</si>
  <si>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</si>
  <si>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</si>
  <si>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</si>
  <si>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</si>
  <si>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</si>
  <si>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</si>
  <si>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</si>
  <si>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</si>
  <si>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</si>
  <si>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</si>
  <si>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</si>
  <si>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</si>
  <si>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</si>
  <si>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</si>
  <si>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</si>
  <si>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</si>
  <si>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</si>
  <si>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</si>
  <si>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</si>
  <si>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</si>
  <si>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</si>
  <si>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</si>
  <si>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</si>
  <si>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</si>
  <si>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</si>
  <si>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</si>
  <si>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</si>
  <si>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</si>
  <si>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</si>
  <si>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</si>
  <si>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</si>
  <si>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</si>
  <si>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</si>
  <si>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</si>
  <si>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</si>
  <si>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</si>
  <si>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</si>
  <si>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</si>
  <si>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</si>
  <si>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</si>
  <si>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</si>
  <si>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</si>
  <si>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</si>
  <si>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</si>
  <si>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</si>
  <si>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</si>
  <si>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</si>
  <si>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</si>
  <si>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</si>
  <si>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</si>
  <si>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</si>
  <si>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</si>
  <si>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</si>
  <si>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</si>
  <si>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</si>
  <si>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</si>
  <si>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</si>
  <si>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</si>
  <si>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</si>
  <si>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</si>
  <si>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</si>
  <si>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</si>
  <si>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</si>
  <si>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</si>
  <si>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</si>
  <si>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</si>
  <si>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</si>
  <si>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</si>
  <si>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</si>
  <si>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</si>
  <si>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</si>
  <si>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</si>
  <si>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</si>
  <si>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</si>
  <si>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</si>
  <si>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</si>
  <si>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</si>
  <si>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</si>
  <si>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</si>
  <si>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</si>
  <si>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</si>
  <si>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</si>
  <si>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</si>
  <si>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</si>
  <si>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</si>
  <si>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</si>
  <si>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</si>
  <si>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</si>
  <si>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</si>
  <si>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</si>
  <si>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</si>
  <si>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</si>
  <si>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</si>
  <si>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</si>
  <si>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</si>
  <si>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</si>
  <si>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</si>
  <si>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</si>
  <si>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</si>
  <si>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</si>
  <si>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</si>
  <si>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</si>
  <si>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</si>
  <si>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</si>
  <si>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</si>
  <si>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</si>
  <si>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</si>
  <si>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</si>
  <si>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</si>
  <si>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</si>
  <si>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</si>
  <si>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</si>
  <si>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</si>
  <si>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</si>
  <si>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</si>
  <si>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</si>
  <si>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</si>
  <si>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</si>
  <si>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</si>
  <si>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</si>
  <si>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</si>
  <si>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</si>
  <si>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</si>
  <si>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</si>
  <si>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</si>
  <si>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</si>
  <si>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</si>
  <si>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</si>
  <si>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</si>
  <si>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</si>
  <si>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</si>
  <si>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</si>
  <si>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</si>
  <si>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</si>
  <si>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</si>
  <si>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</si>
  <si>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</si>
  <si>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</si>
  <si>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</si>
  <si>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</si>
  <si>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</si>
  <si>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</si>
  <si>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</si>
  <si>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</si>
  <si>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</si>
  <si>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</si>
  <si>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</si>
  <si>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</si>
  <si>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</si>
  <si>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</si>
  <si>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</si>
  <si>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</si>
  <si>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</si>
  <si>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</si>
  <si>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</si>
  <si>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</si>
  <si>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</si>
  <si>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</si>
  <si>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</si>
  <si>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</si>
  <si>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</si>
  <si>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</si>
  <si>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</si>
  <si>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</si>
  <si>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</si>
  <si>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</si>
  <si>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</si>
  <si>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</si>
  <si>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</si>
  <si>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</si>
  <si>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</si>
  <si>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</si>
  <si>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</si>
  <si>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</si>
  <si>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</si>
  <si>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</si>
  <si>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</si>
  <si>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</si>
  <si>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</si>
  <si>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</si>
  <si>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</si>
  <si>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</si>
  <si>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</si>
  <si>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</si>
  <si>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</si>
  <si>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</si>
  <si>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</si>
  <si>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</si>
  <si>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</si>
  <si>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</si>
  <si>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</si>
  <si>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</si>
  <si>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</si>
  <si>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</si>
  <si>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</si>
  <si>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</si>
  <si>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</si>
  <si>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</si>
  <si>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</si>
  <si>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</si>
  <si>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</si>
  <si>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</si>
  <si>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</si>
  <si>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</si>
  <si>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</si>
  <si>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</si>
  <si>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</si>
  <si>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</si>
  <si>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</si>
  <si>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</si>
  <si>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</si>
  <si>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</si>
  <si>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</si>
  <si>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</si>
  <si>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</si>
  <si>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</si>
  <si>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</si>
  <si>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</si>
  <si>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</si>
  <si>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</si>
  <si>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</si>
  <si>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</si>
  <si>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</si>
  <si>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</si>
  <si>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</si>
  <si>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</si>
  <si>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</si>
  <si>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</si>
  <si>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</si>
  <si>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</si>
  <si>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</si>
  <si>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</si>
  <si>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</si>
  <si>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</si>
  <si>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</si>
  <si>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</si>
  <si>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</si>
  <si>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</si>
  <si>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</si>
  <si>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</si>
  <si>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</si>
  <si>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</si>
  <si>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</si>
  <si>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</si>
  <si>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</si>
  <si>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</si>
  <si>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</si>
  <si>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</si>
  <si>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</si>
  <si>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</si>
  <si>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</si>
  <si>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</si>
  <si>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</si>
  <si>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</si>
  <si>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</si>
  <si>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</si>
  <si>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</si>
  <si>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</si>
  <si>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</si>
  <si>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</si>
  <si>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</si>
  <si>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</si>
  <si>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</si>
  <si>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</si>
  <si>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</si>
  <si>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</si>
  <si>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</si>
  <si>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</si>
  <si>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</si>
  <si>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</si>
  <si>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</si>
  <si>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</si>
  <si>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</si>
  <si>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</si>
  <si>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</si>
  <si>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</si>
  <si>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</si>
  <si>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</si>
  <si>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</si>
  <si>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</si>
  <si>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</si>
  <si>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</si>
  <si>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</si>
  <si>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</si>
  <si>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</si>
  <si>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</si>
  <si>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</si>
  <si>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</si>
  <si>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</si>
  <si>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</si>
  <si>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</si>
  <si>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</si>
  <si>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</si>
  <si>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</si>
  <si>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</si>
  <si>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</si>
  <si>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</si>
  <si>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</si>
  <si>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</si>
  <si>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</si>
  <si>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</si>
  <si>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</si>
  <si>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</si>
  <si>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</si>
  <si>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</si>
  <si>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</si>
  <si>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</si>
  <si>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</si>
  <si>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</si>
  <si>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</si>
  <si>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</si>
  <si>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</si>
  <si>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</si>
  <si>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</si>
  <si>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</si>
  <si>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</si>
  <si>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</si>
  <si>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</si>
  <si>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</si>
  <si>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</si>
  <si>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</si>
  <si>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</si>
  <si>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</si>
  <si>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</si>
  <si>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</si>
  <si>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</si>
  <si>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</si>
  <si>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</si>
  <si>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</si>
  <si>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</si>
  <si>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</si>
  <si>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</si>
  <si>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</si>
  <si>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</si>
  <si>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</si>
  <si>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</si>
  <si>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</si>
  <si>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</si>
  <si>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</si>
  <si>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</si>
  <si>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</si>
  <si>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</si>
  <si>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</si>
  <si>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</si>
  <si>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</si>
  <si>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</si>
  <si>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</si>
  <si>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</si>
  <si>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</si>
  <si>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</si>
  <si>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</si>
  <si>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</si>
  <si>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</si>
  <si>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</si>
  <si>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</si>
  <si>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</si>
  <si>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</si>
  <si>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</si>
  <si>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</si>
  <si>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</si>
  <si>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</si>
  <si>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</si>
  <si>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</si>
  <si>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</si>
  <si>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</si>
  <si>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</si>
  <si>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</si>
  <si>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</si>
  <si>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</si>
  <si>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</si>
  <si>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</si>
  <si>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</si>
  <si>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</si>
  <si>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</si>
  <si>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</si>
  <si>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</si>
  <si>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</si>
  <si>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</si>
  <si>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</si>
  <si>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</si>
  <si>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</si>
  <si>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</si>
  <si>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</si>
  <si>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</si>
  <si>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</si>
  <si>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</si>
  <si>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</si>
  <si>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</si>
  <si>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</si>
  <si>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</si>
  <si>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</si>
  <si>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</si>
  <si>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</si>
  <si>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</si>
  <si>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</si>
  <si>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</si>
  <si>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</si>
  <si>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</si>
  <si>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</si>
  <si>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</si>
  <si>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</si>
  <si>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</si>
  <si>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</si>
  <si>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</si>
  <si>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</si>
  <si>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</si>
  <si>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</si>
  <si>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</si>
  <si>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</si>
  <si>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</si>
  <si>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</si>
  <si>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</si>
  <si>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</si>
  <si>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</si>
  <si>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</si>
  <si>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</si>
  <si>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</si>
  <si>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</si>
  <si>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</si>
  <si>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</si>
  <si>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</si>
  <si>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</si>
  <si>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</si>
  <si>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</si>
  <si>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</si>
  <si>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</si>
  <si>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</si>
  <si>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</si>
  <si>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</si>
  <si>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</si>
  <si>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</si>
  <si>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</si>
  <si>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</si>
  <si>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</si>
  <si>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</si>
  <si>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</si>
  <si>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</si>
  <si>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</si>
  <si>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</si>
  <si>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</si>
  <si>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</si>
  <si>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</si>
  <si>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</si>
  <si>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</si>
  <si>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</si>
  <si>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</si>
  <si>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</si>
  <si>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</si>
  <si>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</si>
  <si>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</si>
  <si>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</si>
  <si>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</si>
  <si>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</si>
  <si>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</si>
  <si>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</si>
  <si>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</si>
  <si>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</si>
  <si>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</si>
  <si>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</si>
  <si>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</si>
  <si>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</si>
  <si>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</si>
  <si>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</si>
  <si>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</si>
  <si>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</si>
  <si>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</si>
  <si>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</si>
  <si>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</si>
  <si>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</si>
  <si>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</si>
  <si>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</si>
  <si>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</si>
  <si>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</si>
  <si>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</si>
  <si>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</si>
  <si>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</si>
  <si>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</si>
  <si>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</si>
  <si>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</si>
  <si>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</si>
  <si>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</si>
  <si>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</si>
  <si>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</si>
  <si>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</si>
  <si>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</si>
  <si>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</si>
  <si>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</si>
  <si>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</si>
  <si>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</si>
  <si>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</si>
  <si>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</si>
  <si>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</si>
  <si>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</si>
  <si>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</si>
  <si>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</si>
  <si>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</si>
  <si>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</si>
  <si>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</si>
  <si>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</si>
  <si>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</si>
  <si>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</si>
  <si>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</si>
  <si>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</si>
  <si>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</si>
  <si>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</si>
  <si>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</si>
  <si>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</si>
  <si>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</si>
  <si>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</si>
  <si>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</si>
  <si>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</si>
  <si>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</si>
  <si>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</si>
  <si>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</si>
  <si>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</si>
  <si>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</si>
  <si>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</si>
  <si>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</si>
  <si>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</si>
  <si>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</si>
  <si>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</si>
  <si>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</si>
  <si>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</si>
  <si>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</si>
  <si>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</si>
  <si>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</si>
  <si>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</si>
  <si>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</si>
  <si>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</si>
  <si>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</si>
  <si>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</si>
  <si>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</si>
  <si>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</si>
  <si>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</si>
  <si>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</si>
  <si>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</si>
  <si>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</si>
  <si>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</si>
  <si>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</si>
  <si>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</si>
  <si>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</si>
  <si>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</si>
  <si>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</si>
  <si>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</si>
  <si>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</si>
  <si>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</si>
  <si>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</si>
  <si>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</si>
  <si>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</si>
  <si>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</si>
  <si>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</si>
  <si>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</si>
  <si>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</si>
  <si>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</si>
  <si>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</si>
  <si>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</si>
  <si>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</si>
  <si>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</si>
  <si>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</si>
  <si>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</si>
  <si>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</si>
  <si>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</si>
  <si>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</si>
  <si>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</si>
  <si>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</si>
  <si>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</si>
  <si>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</si>
  <si>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</si>
  <si>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</si>
  <si>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</si>
  <si>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</si>
  <si>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</si>
  <si>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</si>
  <si>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</si>
  <si>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</si>
  <si>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</si>
  <si>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</si>
  <si>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</si>
  <si>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</si>
  <si>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</si>
  <si>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</si>
  <si>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</si>
  <si>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</si>
  <si>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</si>
  <si>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</si>
  <si>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</si>
  <si>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</si>
  <si>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</si>
  <si>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</si>
  <si>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</si>
  <si>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</si>
  <si>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</si>
  <si>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</si>
  <si>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</si>
  <si>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</si>
  <si>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</si>
  <si>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</si>
  <si>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</si>
  <si>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</si>
  <si>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</si>
  <si>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</si>
  <si>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</si>
  <si>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</si>
  <si>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</si>
  <si>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</si>
  <si>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</si>
  <si>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</si>
  <si>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</si>
  <si>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</si>
  <si>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</si>
  <si>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</si>
  <si>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</si>
  <si>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</si>
  <si>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</si>
  <si>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</si>
  <si>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</si>
  <si>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</si>
  <si>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</si>
  <si>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</si>
  <si>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</si>
  <si>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</si>
  <si>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</si>
  <si>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</si>
  <si>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</si>
  <si>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</si>
  <si>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</si>
  <si>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</si>
  <si>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</si>
  <si>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</si>
  <si>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</si>
  <si>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</si>
  <si>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</si>
  <si>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</si>
  <si>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</si>
  <si>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</si>
  <si>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</si>
  <si>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</si>
  <si>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</si>
  <si>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</si>
  <si>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</si>
  <si>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</si>
  <si>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</si>
  <si>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</si>
  <si>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</si>
  <si>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</si>
  <si>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</si>
  <si>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</si>
  <si>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</si>
  <si>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</si>
  <si>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</si>
  <si>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</si>
  <si>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</si>
  <si>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</si>
  <si>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</si>
  <si>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</si>
  <si>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</si>
  <si>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</si>
  <si>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</si>
  <si>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</si>
  <si>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</si>
  <si>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</si>
  <si>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</si>
  <si>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</si>
  <si>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</si>
  <si>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</si>
  <si>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</si>
  <si>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</si>
  <si>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</si>
  <si>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</si>
  <si>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</si>
  <si>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</si>
  <si>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</si>
  <si>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</si>
  <si>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</si>
  <si>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</si>
  <si>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</si>
  <si>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</si>
  <si>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</si>
  <si>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</si>
  <si>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</si>
  <si>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</si>
  <si>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</si>
  <si>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</si>
  <si>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</si>
  <si>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</si>
  <si>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</si>
  <si>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</si>
  <si>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</si>
  <si>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</si>
  <si>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</si>
  <si>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</si>
  <si>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</si>
  <si>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</si>
  <si>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</si>
  <si>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</si>
  <si>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</si>
  <si>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</si>
  <si>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</si>
  <si>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</si>
  <si>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</si>
  <si>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</si>
  <si>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</si>
  <si>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</si>
  <si>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</si>
  <si>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</si>
  <si>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</si>
  <si>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</si>
  <si>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</si>
  <si>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</si>
  <si>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</si>
  <si>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</si>
  <si>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</si>
  <si>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</si>
  <si>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</si>
  <si>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</si>
  <si>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</si>
  <si>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</si>
  <si>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</si>
  <si>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</si>
  <si>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</si>
  <si>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</si>
  <si>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</si>
  <si>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</si>
  <si>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</si>
  <si>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</si>
  <si>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</si>
  <si>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</si>
  <si>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</si>
  <si>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</si>
  <si>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</si>
  <si>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</si>
  <si>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</si>
  <si>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</si>
  <si>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</si>
  <si>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</si>
  <si>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</si>
  <si>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</si>
  <si>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</si>
  <si>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</si>
  <si>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</si>
  <si>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</si>
  <si>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</si>
  <si>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</si>
  <si>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</si>
  <si>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</si>
  <si>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</si>
  <si>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</si>
  <si>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</si>
  <si>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</si>
  <si>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</si>
  <si>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</si>
  <si>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</si>
  <si>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</si>
  <si>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</si>
  <si>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</si>
  <si>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</si>
  <si>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</si>
  <si>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</si>
  <si>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</si>
  <si>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</si>
  <si>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</si>
  <si>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</si>
  <si>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</si>
  <si>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</si>
  <si>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</si>
  <si>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</si>
  <si>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</si>
  <si>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</si>
  <si>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</si>
  <si>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</si>
  <si>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</si>
  <si>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</si>
  <si>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</si>
  <si>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</si>
  <si>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</si>
  <si>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</si>
  <si>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</si>
  <si>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</si>
  <si>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</si>
  <si>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</si>
  <si>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</si>
  <si>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</si>
  <si>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</si>
  <si>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</si>
  <si>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</si>
  <si>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</si>
  <si>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</si>
  <si>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</si>
  <si>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</si>
  <si>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</si>
  <si>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</si>
  <si>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</si>
  <si>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</si>
  <si>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</si>
  <si>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</si>
  <si>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</si>
  <si>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</si>
  <si>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</si>
  <si>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</si>
  <si>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</si>
  <si>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</si>
  <si>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</si>
  <si>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</si>
  <si>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</si>
  <si>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</si>
  <si>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</si>
  <si>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</si>
  <si>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</si>
  <si>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</si>
  <si>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</si>
  <si>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</si>
  <si>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</si>
  <si>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</si>
  <si>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</si>
  <si>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</si>
  <si>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</si>
  <si>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</si>
  <si>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</si>
  <si>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</si>
  <si>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</si>
  <si>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</si>
  <si>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</si>
  <si>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</si>
  <si>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</si>
  <si>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</si>
  <si>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</si>
  <si>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</si>
  <si>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</si>
  <si>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</si>
  <si>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</si>
  <si>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</si>
  <si>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</si>
  <si>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</si>
  <si>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</si>
  <si>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</si>
  <si>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</si>
  <si>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</si>
  <si>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</si>
  <si>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</si>
  <si>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</si>
  <si>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</si>
  <si>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</si>
  <si>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</si>
  <si>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</si>
  <si>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</si>
  <si>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</si>
  <si>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</si>
  <si>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</si>
  <si>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</si>
  <si>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</si>
  <si>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</si>
  <si>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</si>
  <si>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</si>
  <si>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</si>
  <si>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</si>
  <si>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</si>
  <si>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</si>
  <si>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</si>
  <si>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</si>
  <si>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</si>
  <si>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</si>
  <si>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</si>
  <si>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</si>
  <si>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</si>
  <si>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</si>
  <si>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</si>
  <si>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</si>
  <si>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</si>
  <si>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</si>
  <si>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</si>
  <si>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</si>
  <si>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</si>
  <si>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</si>
  <si>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</si>
  <si>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</si>
  <si>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</si>
  <si>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</si>
  <si>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</si>
  <si>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</si>
  <si>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</si>
  <si>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</si>
  <si>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</si>
  <si>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</si>
  <si>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</si>
  <si>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</si>
  <si>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</si>
  <si>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</si>
  <si>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</si>
  <si>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</si>
  <si>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</si>
  <si>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</si>
  <si>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</si>
  <si>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</si>
  <si>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</si>
  <si>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</si>
  <si>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</si>
  <si>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</si>
  <si>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</si>
  <si>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</si>
  <si>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</si>
  <si>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</si>
  <si>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</si>
  <si>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</si>
  <si>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</si>
  <si>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</si>
  <si>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</si>
  <si>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</si>
  <si>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</si>
  <si>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</si>
  <si>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</si>
  <si>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</si>
  <si>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</si>
  <si>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</si>
  <si>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</si>
  <si>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</si>
  <si>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</si>
  <si>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</si>
  <si>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</si>
  <si>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</si>
  <si>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</si>
  <si>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</si>
  <si>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</si>
  <si>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</si>
  <si>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</si>
  <si>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</si>
  <si>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</si>
  <si>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</si>
  <si>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</si>
  <si>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</si>
  <si>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</si>
  <si>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</si>
  <si>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</si>
  <si>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</si>
  <si>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</si>
  <si>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</si>
  <si>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</si>
  <si>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</si>
  <si>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</si>
  <si>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</si>
  <si>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</si>
  <si>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</si>
  <si>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</si>
  <si>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</si>
  <si>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</si>
  <si>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</si>
  <si>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</si>
  <si>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</si>
  <si>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</si>
  <si>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</si>
  <si>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</si>
  <si>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</si>
  <si>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</si>
  <si>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</si>
  <si>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</si>
  <si>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</si>
  <si>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</si>
  <si>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</si>
  <si>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</si>
  <si>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</si>
  <si>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</si>
  <si>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</si>
  <si>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</si>
  <si>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</si>
  <si>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</si>
  <si>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</si>
  <si>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</si>
  <si>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</si>
  <si>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</si>
  <si>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</si>
  <si>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</si>
  <si>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</si>
  <si>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</si>
  <si>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</si>
  <si>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</si>
  <si>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</si>
  <si>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</si>
  <si>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</si>
  <si>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</si>
  <si>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</si>
  <si>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</si>
  <si>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</si>
  <si>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</si>
  <si>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</si>
  <si>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</si>
  <si>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</si>
  <si>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</si>
  <si>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</si>
  <si>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</si>
  <si>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</si>
  <si>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</si>
  <si>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</si>
  <si>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</si>
  <si>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</si>
  <si>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</si>
  <si>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</si>
  <si>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</si>
  <si>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</si>
  <si>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</si>
  <si>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</si>
  <si>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</si>
  <si>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</si>
  <si>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</si>
  <si>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</si>
  <si>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</si>
  <si>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</si>
  <si>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</si>
  <si>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</si>
  <si>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</si>
  <si>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</si>
  <si>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</si>
  <si>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</si>
  <si>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</si>
  <si>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</si>
  <si>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</si>
  <si>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</si>
  <si>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</si>
  <si>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</si>
  <si>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</si>
  <si>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</si>
  <si>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</si>
  <si>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</si>
  <si>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</si>
  <si>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</si>
  <si>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</si>
  <si>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</si>
  <si>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</si>
  <si>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</si>
  <si>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</si>
  <si>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</si>
  <si>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</si>
  <si>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</si>
  <si>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</si>
  <si>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</si>
  <si>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</si>
  <si>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</si>
  <si>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</si>
  <si>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</si>
  <si>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</si>
  <si>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</si>
  <si>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</si>
  <si>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</si>
  <si>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</si>
  <si>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</si>
  <si>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</si>
  <si>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</si>
  <si>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</si>
  <si>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</si>
  <si>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</si>
  <si>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</si>
  <si>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</si>
  <si>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</si>
  <si>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</si>
  <si>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</si>
  <si>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</si>
  <si>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</si>
  <si>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</si>
  <si>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</si>
  <si>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</si>
  <si>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</si>
  <si>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</si>
  <si>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</si>
  <si>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</si>
  <si>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</si>
  <si>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</si>
  <si>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</si>
  <si>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</si>
  <si>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</si>
  <si>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</si>
  <si>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</si>
  <si>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</si>
  <si>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</si>
  <si>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</si>
  <si>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</si>
  <si>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</si>
  <si>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</si>
  <si>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</si>
  <si>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</si>
  <si>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</si>
  <si>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</si>
  <si>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</si>
  <si>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</si>
  <si>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</si>
  <si>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</si>
  <si>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</si>
  <si>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</si>
  <si>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</si>
  <si>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</si>
  <si>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</si>
  <si>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</si>
  <si>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</si>
  <si>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</si>
  <si>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</si>
  <si>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</si>
  <si>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</si>
  <si>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</si>
  <si>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</si>
  <si>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</si>
  <si>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</si>
  <si>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</si>
  <si>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</si>
  <si>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</si>
  <si>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</si>
  <si>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</si>
  <si>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</si>
  <si>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</si>
  <si>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</si>
  <si>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</si>
  <si>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</si>
  <si>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</si>
  <si>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</si>
  <si>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</si>
  <si>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</si>
  <si>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</si>
  <si>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</si>
  <si>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</si>
  <si>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</si>
  <si>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</si>
  <si>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</si>
  <si>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</si>
  <si>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</si>
  <si>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</si>
  <si>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</si>
  <si>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</si>
  <si>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</si>
  <si>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</si>
  <si>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</si>
  <si>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</si>
  <si>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</si>
  <si>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</si>
  <si>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</si>
  <si>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</si>
  <si>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</si>
  <si>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</si>
  <si>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</si>
  <si>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</si>
  <si>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</si>
  <si>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</si>
  <si>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</si>
  <si>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</si>
  <si>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</si>
  <si>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</si>
  <si>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</si>
  <si>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</si>
  <si>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</si>
  <si>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</si>
  <si>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</si>
  <si>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</si>
  <si>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</si>
  <si>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</si>
  <si>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</si>
  <si>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</si>
  <si>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</si>
  <si>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</si>
  <si>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</si>
  <si>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</si>
  <si>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</si>
  <si>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</si>
  <si>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</si>
  <si>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</si>
  <si>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</si>
  <si>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</si>
  <si>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</si>
  <si>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</si>
  <si>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</si>
  <si>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</si>
  <si>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</si>
  <si>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</si>
  <si>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</si>
  <si>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</si>
  <si>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</si>
  <si>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</si>
  <si>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</si>
  <si>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</si>
  <si>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</si>
  <si>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</si>
  <si>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</si>
  <si>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</si>
  <si>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</si>
  <si>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</si>
  <si>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</si>
  <si>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</si>
  <si>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</si>
  <si>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</si>
  <si>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</si>
  <si>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</si>
  <si>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</si>
  <si>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</si>
  <si>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</si>
  <si>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</si>
  <si>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</si>
  <si>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</si>
  <si>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</si>
  <si>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</si>
  <si>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</si>
  <si>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</si>
  <si>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</si>
  <si>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</si>
  <si>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</si>
  <si>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</si>
  <si>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</si>
  <si>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</si>
  <si>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</si>
  <si>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</si>
  <si>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</si>
  <si>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</si>
  <si>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</si>
  <si>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</si>
  <si>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</si>
  <si>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</si>
  <si>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</si>
  <si>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</si>
  <si>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</si>
  <si>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</si>
  <si>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</si>
  <si>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</si>
  <si>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</si>
  <si>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</si>
  <si>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</si>
  <si>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</si>
  <si>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</si>
  <si>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</si>
  <si>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</si>
  <si>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</si>
  <si>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</si>
  <si>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</si>
  <si>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</si>
  <si>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</si>
  <si>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</si>
  <si>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</si>
  <si>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</si>
  <si>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</si>
  <si>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</si>
  <si>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</si>
  <si>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</si>
  <si>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</si>
  <si>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</si>
  <si>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</si>
  <si>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</si>
  <si>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</si>
  <si>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</si>
  <si>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</si>
  <si>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</si>
  <si>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</si>
  <si>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</si>
  <si>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</si>
  <si>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</si>
  <si>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</si>
  <si>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</si>
  <si>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</si>
  <si>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</si>
  <si>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</si>
  <si>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</si>
  <si>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</si>
  <si>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</si>
  <si>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</si>
  <si>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</si>
  <si>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</si>
  <si>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</si>
  <si>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</si>
  <si>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</si>
  <si>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</si>
  <si>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</si>
  <si>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</si>
  <si>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</si>
  <si>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</si>
  <si>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</si>
  <si>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</si>
  <si>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</si>
  <si>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</si>
  <si>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</si>
  <si>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</si>
  <si>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</si>
  <si>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</si>
  <si>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</si>
  <si>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</si>
  <si>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</si>
  <si>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</si>
  <si>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</si>
  <si>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</si>
  <si>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</si>
  <si>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</si>
  <si>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</si>
  <si>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</si>
  <si>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</si>
  <si>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</si>
  <si>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</si>
  <si>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</si>
  <si>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</si>
  <si>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</si>
  <si>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</si>
  <si>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</si>
  <si>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</si>
  <si>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</si>
  <si>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</si>
  <si>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</si>
  <si>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</si>
  <si>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</si>
  <si>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</si>
  <si>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</si>
  <si>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</si>
  <si>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</si>
  <si>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</si>
  <si>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</si>
  <si>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</si>
  <si>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</si>
  <si>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</si>
  <si>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</si>
  <si>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</si>
  <si>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</si>
  <si>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</si>
  <si>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</si>
  <si>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</si>
  <si>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</si>
  <si>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</si>
  <si>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</si>
  <si>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</si>
  <si>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</si>
  <si>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</si>
  <si>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</si>
  <si>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</si>
  <si>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</si>
  <si>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</si>
  <si>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</si>
  <si>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</si>
  <si>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</si>
  <si>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</si>
  <si>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</si>
  <si>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</si>
  <si>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</si>
  <si>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</si>
  <si>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</si>
  <si>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</si>
  <si>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</si>
  <si>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</si>
  <si>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</si>
  <si>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</si>
  <si>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</si>
  <si>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</si>
  <si>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</si>
  <si>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</si>
  <si>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</si>
  <si>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</si>
  <si>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</si>
  <si>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</si>
  <si>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</si>
  <si>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</si>
  <si>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</si>
  <si>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</si>
  <si>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</si>
  <si>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</si>
  <si>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</si>
  <si>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</si>
  <si>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</si>
  <si>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</si>
  <si>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</si>
  <si>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</si>
  <si>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</si>
  <si>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</si>
  <si>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</si>
  <si>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</si>
  <si>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</si>
  <si>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</si>
  <si>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</si>
  <si>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</si>
  <si>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</si>
  <si>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</si>
  <si>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</si>
  <si>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</si>
  <si>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</si>
  <si>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</si>
  <si>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</si>
  <si>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</si>
  <si>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</si>
  <si>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</si>
  <si>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</si>
  <si>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</si>
  <si>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</si>
  <si>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</si>
  <si>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</si>
  <si>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</si>
  <si>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</si>
  <si>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</si>
  <si>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</si>
  <si>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</si>
  <si>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</si>
  <si>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</si>
  <si>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</si>
  <si>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</si>
  <si>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</si>
  <si>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</si>
  <si>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</si>
  <si>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</si>
  <si>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</si>
  <si>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</si>
  <si>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</si>
  <si>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</si>
  <si>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</si>
  <si>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</si>
  <si>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</si>
  <si>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</si>
  <si>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</si>
  <si>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</si>
  <si>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</si>
  <si>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</si>
  <si>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</si>
  <si>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</si>
  <si>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</si>
  <si>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</si>
  <si>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</si>
  <si>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</si>
  <si>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</si>
  <si>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</si>
  <si>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</si>
  <si>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</si>
  <si>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</si>
  <si>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</si>
  <si>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</si>
  <si>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</si>
  <si>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</si>
  <si>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</si>
  <si>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</si>
  <si>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</si>
  <si>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</si>
  <si>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</si>
  <si>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</si>
  <si>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</si>
  <si>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</si>
  <si>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</si>
  <si>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</si>
  <si>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</si>
  <si>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</si>
  <si>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</si>
  <si>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</si>
  <si>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</si>
  <si>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</si>
  <si>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</si>
  <si>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</si>
  <si>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</si>
  <si>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</si>
  <si>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</si>
  <si>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</si>
  <si>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</si>
  <si>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</si>
  <si>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</si>
  <si>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</si>
  <si>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</si>
  <si>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</si>
  <si>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</si>
  <si>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</si>
  <si>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</si>
  <si>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</si>
  <si>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</si>
  <si>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</si>
  <si>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</si>
  <si>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</si>
  <si>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</si>
  <si>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</si>
  <si>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</si>
  <si>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</si>
  <si>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</si>
  <si>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</si>
  <si>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</si>
  <si>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</si>
  <si>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</si>
  <si>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</si>
  <si>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</si>
  <si>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</si>
  <si>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</si>
  <si>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</si>
  <si>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</si>
  <si>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</si>
  <si>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</si>
  <si>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</si>
  <si>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</si>
  <si>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</si>
  <si>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</si>
  <si>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</si>
  <si>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</si>
  <si>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</si>
  <si>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</si>
  <si>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</si>
  <si>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</si>
  <si>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</si>
  <si>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</si>
  <si>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</si>
  <si>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</si>
  <si>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</si>
  <si>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</si>
  <si>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</si>
  <si>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</si>
  <si>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</si>
  <si>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</si>
  <si>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</si>
  <si>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</si>
  <si>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</si>
  <si>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</si>
  <si>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</si>
  <si>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</si>
  <si>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</si>
  <si>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</si>
  <si>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</si>
  <si>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</si>
  <si>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</si>
  <si>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</si>
  <si>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</si>
  <si>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</si>
  <si>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</si>
  <si>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</si>
  <si>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</si>
  <si>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</si>
  <si>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</si>
  <si>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</si>
  <si>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</si>
  <si>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</si>
  <si>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</si>
  <si>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</si>
  <si>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</si>
  <si>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</si>
  <si>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</si>
  <si>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</si>
  <si>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</si>
  <si>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</si>
  <si>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</si>
  <si>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</si>
  <si>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</si>
  <si>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</si>
  <si>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</si>
  <si>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</si>
  <si>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</si>
  <si>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</si>
  <si>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</si>
  <si>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</si>
  <si>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</si>
  <si>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</si>
  <si>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</si>
  <si>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</si>
  <si>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</si>
  <si>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</si>
  <si>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</si>
  <si>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</si>
  <si>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</si>
  <si>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</si>
  <si>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</si>
  <si>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</si>
  <si>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</si>
  <si>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</si>
  <si>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</si>
  <si>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</si>
  <si>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</si>
  <si>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</si>
  <si>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</si>
  <si>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</si>
  <si>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</si>
  <si>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</si>
  <si>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</si>
  <si>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</si>
  <si>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</si>
  <si>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</si>
  <si>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</si>
  <si>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</si>
  <si>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</si>
  <si>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</si>
  <si>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</si>
  <si>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</si>
  <si>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</si>
  <si>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</si>
  <si>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</si>
  <si>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</si>
  <si>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</si>
  <si>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</si>
  <si>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</si>
  <si>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</si>
  <si>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</si>
  <si>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</si>
  <si>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</si>
  <si>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</si>
  <si>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</si>
  <si>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</si>
  <si>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</si>
  <si>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</si>
  <si>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</si>
  <si>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</si>
  <si>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</si>
  <si>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</si>
  <si>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</si>
  <si>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</si>
  <si>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</si>
  <si>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</si>
  <si>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</si>
  <si>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</si>
  <si>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</si>
  <si>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</si>
  <si>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</si>
  <si>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</si>
  <si>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</si>
  <si>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</si>
  <si>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</si>
  <si>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</si>
  <si>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</si>
  <si>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</si>
  <si>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</si>
  <si>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</si>
  <si>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</si>
  <si>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</si>
  <si>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</si>
  <si>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</si>
  <si>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</si>
  <si>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</si>
  <si>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</si>
  <si>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</si>
  <si>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</si>
  <si>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</si>
  <si>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</si>
  <si>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</si>
  <si>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</si>
  <si>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</si>
  <si>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</si>
  <si>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</si>
  <si>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</si>
  <si>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</si>
  <si>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</si>
  <si>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</si>
  <si>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</si>
  <si>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</si>
  <si>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</si>
  <si>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</si>
  <si>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</si>
  <si>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</si>
  <si>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</si>
  <si>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</si>
  <si>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</si>
  <si>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</si>
  <si>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</si>
  <si>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</si>
  <si>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</si>
  <si>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</si>
  <si>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</si>
  <si>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</si>
  <si>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</si>
  <si>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</si>
  <si>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</si>
  <si>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</si>
  <si>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</si>
  <si>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</si>
  <si>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</si>
  <si>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</si>
  <si>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</si>
  <si>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</si>
  <si>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</si>
  <si>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</si>
  <si>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</si>
  <si>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</si>
  <si>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</si>
  <si>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</si>
  <si>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</si>
  <si>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</si>
  <si>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</si>
  <si>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</si>
  <si>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</si>
  <si>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</si>
  <si>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</si>
  <si>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</si>
  <si>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</si>
  <si>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</si>
  <si>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</si>
  <si>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</si>
  <si>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</si>
  <si>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</si>
  <si>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</si>
  <si>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</si>
  <si>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</si>
  <si>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</si>
  <si>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</si>
  <si>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</si>
  <si>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</si>
  <si>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</si>
  <si>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</si>
  <si>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</si>
  <si>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</si>
  <si>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</si>
  <si>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</si>
  <si>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</si>
  <si>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</si>
  <si>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</si>
  <si>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</si>
  <si>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</si>
  <si>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</si>
  <si>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</si>
  <si>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</si>
  <si>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</si>
  <si>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</si>
  <si>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</si>
  <si>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</si>
  <si>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</si>
  <si>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</si>
  <si>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</si>
  <si>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</si>
  <si>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</si>
  <si>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</si>
  <si>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</si>
  <si>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</si>
  <si>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</si>
  <si>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</si>
  <si>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</si>
  <si>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</si>
  <si>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</si>
  <si>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</si>
  <si>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</si>
  <si>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</si>
  <si>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</si>
  <si>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</si>
  <si>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</si>
  <si>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</si>
  <si>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</si>
  <si>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</si>
  <si>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</si>
  <si>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</si>
  <si>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</si>
  <si>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</si>
  <si>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</si>
  <si>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</si>
  <si>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</si>
  <si>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</si>
  <si>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</si>
  <si>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</si>
  <si>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</si>
  <si>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</si>
  <si>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</si>
  <si>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</si>
  <si>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</si>
  <si>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</si>
  <si>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</si>
  <si>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</si>
  <si>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</si>
  <si>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</si>
  <si>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</si>
  <si>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</si>
  <si>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</si>
  <si>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</si>
  <si>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</si>
  <si>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</si>
  <si>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</si>
  <si>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</si>
  <si>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</si>
  <si>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</si>
  <si>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</si>
  <si>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</si>
  <si>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</si>
  <si>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</si>
  <si>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</si>
  <si>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</si>
  <si>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</si>
  <si>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</si>
  <si>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</si>
  <si>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</si>
  <si>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</si>
  <si>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</si>
  <si>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</si>
  <si>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</si>
  <si>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</si>
  <si>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</si>
  <si>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</si>
  <si>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</si>
  <si>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</si>
  <si>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</si>
  <si>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</si>
  <si>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</si>
  <si>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</si>
  <si>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</si>
  <si>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</si>
  <si>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</si>
  <si>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</si>
  <si>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</si>
  <si>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</si>
  <si>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</si>
  <si>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</si>
  <si>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</si>
  <si>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</si>
  <si>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</si>
  <si>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</si>
  <si>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</si>
  <si>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</si>
  <si>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</si>
  <si>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</si>
  <si>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</si>
  <si>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</si>
  <si>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</si>
  <si>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</si>
  <si>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</si>
  <si>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</si>
  <si>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</si>
  <si>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</si>
  <si>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</si>
  <si>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</si>
  <si>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</si>
  <si>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</si>
  <si>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</si>
  <si>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</si>
  <si>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</si>
  <si>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</si>
  <si>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</si>
  <si>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</si>
  <si>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</si>
  <si>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</si>
  <si>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</si>
  <si>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</si>
  <si>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</si>
  <si>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</si>
  <si>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</si>
  <si>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</si>
  <si>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</si>
  <si>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</si>
  <si>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</si>
  <si>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</si>
  <si>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</si>
  <si>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</si>
  <si>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</si>
  <si>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</si>
  <si>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</si>
  <si>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</si>
  <si>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</si>
  <si>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</si>
  <si>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</si>
  <si>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</si>
  <si>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</si>
  <si>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</si>
  <si>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</si>
  <si>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</si>
  <si>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</si>
  <si>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</si>
  <si>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</si>
  <si>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</si>
  <si>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</si>
  <si>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</si>
  <si>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</si>
  <si>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</si>
  <si>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</si>
  <si>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</si>
  <si>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</si>
  <si>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</si>
  <si>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</si>
  <si>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</si>
  <si>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</si>
  <si>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</si>
  <si>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</si>
  <si>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</si>
  <si>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</si>
  <si>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</si>
  <si>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</si>
  <si>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</si>
  <si>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</si>
  <si>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</si>
  <si>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</si>
  <si>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</si>
  <si>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</si>
  <si>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</si>
  <si>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</si>
  <si>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</si>
  <si>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</si>
  <si>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</si>
  <si>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</si>
  <si>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</si>
  <si>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</si>
  <si>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</si>
  <si>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</si>
  <si>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</si>
  <si>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</si>
  <si>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</si>
  <si>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</si>
  <si>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</si>
  <si>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</si>
  <si>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</si>
  <si>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</si>
  <si>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</si>
  <si>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</si>
  <si>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</si>
  <si>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</si>
  <si>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</si>
  <si>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</si>
  <si>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</si>
  <si>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</si>
  <si>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</si>
  <si>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</si>
  <si>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</si>
  <si>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</si>
  <si>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</si>
  <si>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</si>
  <si>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</si>
  <si>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</si>
  <si>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</si>
  <si>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</si>
  <si>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</si>
  <si>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</si>
  <si>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</si>
  <si>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</si>
  <si>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</si>
  <si>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</si>
  <si>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</si>
  <si>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</si>
  <si>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</si>
  <si>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</si>
  <si>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</si>
  <si>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</si>
  <si>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</si>
  <si>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</si>
  <si>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</si>
  <si>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</si>
  <si>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</si>
  <si>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</si>
  <si>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</si>
  <si>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</si>
  <si>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</si>
  <si>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</si>
  <si>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</si>
  <si>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</si>
  <si>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</si>
  <si>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</si>
  <si>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</si>
  <si>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</si>
  <si>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</si>
  <si>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</si>
  <si>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</si>
  <si>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</si>
  <si>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</si>
  <si>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</si>
  <si>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</si>
  <si>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</si>
  <si>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</si>
  <si>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</si>
  <si>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</si>
  <si>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</si>
  <si>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</si>
  <si>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</si>
  <si>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</si>
  <si>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</si>
  <si>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</si>
  <si>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</si>
  <si>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</si>
  <si>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</si>
  <si>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</si>
  <si>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</si>
  <si>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</si>
  <si>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</si>
  <si>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</si>
  <si>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</si>
  <si>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</si>
  <si>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</si>
  <si>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</si>
  <si>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</si>
  <si>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</si>
  <si>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</si>
  <si>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</si>
  <si>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</si>
  <si>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</si>
  <si>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</si>
  <si>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</si>
  <si>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</si>
  <si>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</si>
  <si>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</si>
  <si>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</si>
  <si>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</si>
  <si>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</si>
  <si>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</si>
  <si>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</si>
  <si>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</si>
  <si>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</si>
  <si>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</si>
  <si>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</si>
  <si>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</si>
  <si>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</si>
  <si>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</si>
  <si>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</si>
  <si>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</si>
  <si>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</si>
  <si>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</si>
  <si>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</si>
  <si>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</si>
  <si>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</si>
  <si>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</si>
  <si>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</si>
  <si>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</si>
  <si>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</si>
  <si>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</si>
  <si>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</si>
  <si>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</si>
  <si>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</si>
  <si>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</si>
  <si>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</si>
  <si>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</si>
  <si>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</si>
  <si>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</si>
  <si>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</si>
  <si>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</si>
  <si>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</si>
  <si>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</si>
  <si>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</si>
  <si>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</si>
  <si>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</si>
  <si>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</si>
  <si>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</si>
  <si>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</si>
  <si>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</si>
  <si>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</si>
  <si>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</si>
  <si>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</si>
  <si>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</si>
  <si>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</si>
  <si>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</si>
  <si>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</si>
  <si>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</si>
  <si>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</si>
  <si>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</si>
  <si>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</si>
  <si>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</si>
  <si>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</si>
  <si>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</si>
  <si>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</si>
  <si>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</si>
  <si>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</si>
  <si>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</si>
  <si>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</si>
  <si>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</si>
  <si>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</si>
  <si>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</si>
  <si>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</si>
  <si>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</si>
  <si>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</si>
  <si>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</si>
  <si>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</si>
  <si>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</si>
  <si>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</si>
  <si>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</si>
  <si>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</si>
  <si>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</si>
  <si>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</si>
  <si>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</si>
  <si>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</si>
  <si>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</si>
  <si>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</si>
  <si>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</si>
  <si>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</si>
  <si>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</si>
  <si>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</si>
  <si>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</si>
  <si>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</si>
  <si>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</si>
  <si>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</si>
  <si>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</si>
  <si>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</si>
  <si>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</si>
  <si>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</si>
  <si>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</si>
  <si>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</si>
  <si>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</si>
  <si>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</si>
  <si>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</si>
  <si>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</si>
  <si>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</si>
  <si>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</si>
  <si>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</si>
  <si>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</si>
  <si>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</si>
  <si>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</si>
  <si>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</si>
  <si>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</si>
  <si>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</si>
  <si>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</si>
  <si>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</si>
  <si>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</si>
  <si>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</si>
  <si>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</si>
  <si>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</si>
  <si>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</si>
  <si>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</si>
  <si>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</si>
  <si>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</si>
  <si>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</si>
  <si>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</si>
  <si>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</si>
  <si>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</si>
  <si>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</si>
  <si>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</si>
  <si>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</si>
  <si>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</si>
  <si>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</si>
  <si>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</si>
  <si>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</si>
  <si>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</si>
  <si>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</si>
  <si>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</si>
  <si>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</si>
  <si>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</si>
  <si>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</si>
  <si>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</si>
  <si>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</si>
  <si>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</si>
  <si>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</si>
  <si>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</si>
  <si>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</si>
  <si>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</si>
  <si>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</si>
  <si>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</si>
  <si>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</si>
  <si>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</si>
  <si>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</si>
  <si>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</si>
  <si>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</si>
  <si>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</si>
  <si>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</si>
  <si>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</si>
  <si>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</si>
  <si>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</si>
  <si>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</si>
  <si>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</si>
  <si>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</si>
  <si>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</si>
  <si>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</si>
  <si>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</si>
  <si>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</si>
  <si>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</si>
  <si>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</si>
  <si>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</si>
  <si>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</si>
  <si>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</si>
  <si>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</si>
  <si>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</si>
  <si>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</si>
  <si>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</si>
  <si>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</si>
  <si>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</si>
  <si>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</si>
  <si>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</si>
  <si>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</si>
  <si>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</si>
  <si>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</si>
  <si>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</si>
  <si>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</si>
  <si>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</si>
  <si>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</si>
  <si>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</si>
  <si>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</si>
  <si>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</si>
  <si>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</si>
  <si>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</si>
  <si>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</si>
  <si>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</si>
  <si>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</si>
  <si>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</si>
  <si>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</si>
  <si>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</si>
  <si>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</si>
  <si>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</si>
  <si>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</si>
  <si>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</si>
  <si>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</si>
  <si>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</si>
  <si>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</si>
  <si>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</si>
  <si>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</si>
  <si>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</si>
  <si>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</si>
  <si>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</si>
  <si>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</si>
  <si>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</si>
  <si>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</si>
  <si>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</si>
  <si>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</si>
  <si>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</si>
  <si>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</si>
  <si>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</si>
  <si>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</si>
  <si>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</si>
  <si>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</si>
  <si>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</si>
  <si>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</si>
  <si>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</si>
  <si>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</si>
  <si>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</si>
  <si>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</si>
  <si>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</si>
  <si>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</si>
  <si>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</si>
  <si>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</si>
  <si>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</si>
  <si>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</si>
  <si>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</si>
  <si>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</si>
  <si>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</si>
  <si>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</si>
  <si>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</si>
  <si>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</si>
  <si>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</si>
  <si>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</si>
  <si>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</si>
  <si>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</si>
  <si>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</si>
  <si>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</si>
  <si>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</si>
  <si>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</si>
  <si>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</si>
  <si>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</si>
  <si>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</si>
  <si>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</si>
  <si>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</si>
  <si>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</si>
  <si>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</si>
  <si>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</si>
  <si>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</si>
  <si>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</si>
  <si>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</si>
  <si>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</si>
  <si>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</si>
  <si>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</si>
  <si>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</si>
  <si>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</si>
  <si>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</si>
  <si>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</si>
  <si>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</si>
  <si>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</si>
  <si>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</si>
  <si>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</si>
  <si>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</si>
  <si>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</si>
  <si>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</si>
  <si>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</si>
  <si>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</si>
  <si>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</si>
  <si>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</si>
  <si>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</si>
  <si>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</si>
  <si>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</si>
  <si>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</si>
  <si>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</si>
  <si>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</si>
  <si>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</si>
  <si>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</si>
  <si>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</si>
  <si>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</si>
  <si>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</si>
  <si>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</si>
  <si>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</si>
  <si>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</si>
  <si>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</si>
  <si>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</si>
  <si>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</si>
  <si>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</si>
  <si>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</si>
  <si>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</si>
  <si>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</si>
  <si>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</si>
  <si>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</si>
  <si>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</si>
  <si>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</si>
  <si>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</si>
  <si>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</si>
  <si>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</si>
  <si>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</si>
  <si>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</si>
  <si>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</si>
  <si>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</si>
  <si>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</si>
  <si>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</si>
  <si>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</si>
  <si>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</si>
  <si>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</si>
  <si>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</si>
  <si>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</si>
  <si>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</si>
  <si>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</si>
  <si>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</si>
  <si>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</si>
  <si>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</si>
  <si>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</si>
  <si>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</si>
  <si>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</si>
  <si>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</si>
  <si>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</si>
  <si>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</si>
  <si>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</si>
  <si>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</si>
  <si>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</si>
  <si>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</si>
  <si>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</si>
  <si>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</si>
  <si>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</si>
  <si>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</si>
  <si>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</si>
  <si>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</si>
  <si>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</si>
  <si>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</si>
  <si>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</si>
  <si>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</si>
  <si>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</si>
  <si>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</si>
  <si>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</si>
  <si>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</si>
  <si>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</si>
  <si>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</si>
  <si>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</si>
  <si>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</si>
  <si>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</si>
  <si>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</si>
  <si>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</si>
  <si>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</si>
  <si>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</si>
  <si>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</si>
  <si>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</si>
  <si>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</si>
  <si>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</si>
  <si>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</si>
  <si>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</si>
  <si>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</si>
  <si>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</si>
  <si>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</si>
  <si>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</si>
  <si>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</si>
  <si>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</si>
  <si>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</si>
  <si>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</si>
  <si>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</si>
  <si>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</si>
  <si>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</si>
  <si>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</si>
  <si>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</si>
  <si>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</si>
  <si>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</si>
  <si>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</si>
  <si>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</si>
  <si>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</si>
  <si>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</si>
  <si>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</si>
  <si>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</si>
  <si>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</si>
  <si>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</si>
  <si>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</si>
  <si>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</si>
  <si>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</si>
  <si>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</si>
  <si>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</si>
  <si>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</si>
  <si>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</si>
  <si>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</si>
  <si>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</si>
  <si>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</si>
  <si>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</si>
  <si>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</si>
  <si>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</si>
  <si>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</si>
  <si>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</si>
  <si>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</si>
  <si>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</si>
  <si>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</si>
  <si>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</si>
  <si>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</si>
  <si>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</si>
  <si>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</si>
  <si>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</si>
  <si>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</si>
  <si>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</si>
  <si>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</si>
  <si>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</si>
  <si>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</si>
  <si>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</si>
  <si>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</si>
  <si>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</si>
  <si>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</si>
  <si>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</si>
  <si>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</si>
  <si>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</si>
  <si>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</si>
  <si>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</si>
  <si>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</si>
  <si>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</si>
  <si>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</si>
  <si>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</si>
  <si>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</si>
  <si>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</si>
  <si>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</si>
  <si>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</si>
  <si>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</si>
  <si>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</si>
  <si>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</si>
  <si>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</si>
  <si>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</si>
  <si>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</si>
  <si>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</si>
  <si>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</si>
  <si>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</si>
  <si>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</si>
  <si>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</si>
  <si>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</si>
  <si>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</si>
  <si>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</si>
  <si>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</si>
  <si>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</si>
  <si>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</si>
  <si>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</si>
  <si>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</si>
  <si>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</si>
  <si>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</si>
  <si>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</si>
  <si>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</si>
  <si>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</si>
  <si>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</si>
  <si>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</si>
  <si>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</si>
  <si>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</si>
  <si>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</si>
  <si>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</si>
  <si>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</si>
  <si>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</si>
  <si>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</si>
  <si>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</si>
  <si>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</si>
  <si>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</si>
  <si>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</si>
  <si>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</si>
  <si>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</si>
  <si>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</si>
  <si>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</si>
  <si>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</si>
  <si>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</si>
  <si>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</si>
  <si>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</si>
  <si>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</si>
  <si>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</si>
  <si>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</si>
  <si>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</si>
  <si>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</si>
  <si>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</si>
  <si>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</si>
  <si>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</si>
  <si>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</si>
  <si>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</si>
  <si>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</si>
  <si>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</si>
  <si>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</si>
  <si>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</si>
  <si>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</si>
  <si>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</si>
  <si>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</si>
  <si>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</si>
  <si>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</si>
  <si>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</si>
  <si>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</si>
  <si>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</si>
  <si>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</si>
  <si>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</si>
  <si>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</si>
  <si>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</si>
  <si>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</si>
  <si>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</si>
  <si>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</si>
  <si>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</si>
  <si>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</si>
  <si>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</si>
  <si>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</si>
  <si>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</si>
  <si>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</si>
  <si>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</si>
  <si>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</si>
  <si>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</si>
  <si>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</si>
  <si>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</si>
  <si>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</si>
  <si>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</si>
  <si>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</si>
  <si>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</si>
  <si>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</si>
  <si>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</si>
  <si>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</si>
  <si>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</si>
  <si>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</si>
  <si>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</si>
  <si>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</si>
  <si>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</si>
  <si>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</si>
  <si>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</si>
  <si>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</si>
  <si>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</si>
  <si>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</si>
  <si>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</si>
  <si>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</si>
  <si>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</si>
  <si>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</si>
  <si>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</si>
  <si>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</si>
  <si>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</si>
  <si>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</si>
  <si>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</si>
  <si>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</si>
  <si>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</si>
  <si>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</si>
  <si>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</si>
  <si>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</si>
  <si>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</si>
  <si>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</si>
  <si>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</si>
  <si>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</si>
  <si>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</si>
  <si>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</si>
  <si>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</si>
  <si>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</si>
  <si>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</si>
  <si>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</si>
  <si>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</si>
  <si>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</si>
  <si>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</si>
  <si>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</si>
  <si>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</si>
  <si>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</si>
  <si>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</si>
  <si>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</si>
  <si>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</si>
  <si>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</si>
  <si>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</si>
  <si>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</si>
  <si>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</si>
  <si>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</si>
  <si>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</si>
  <si>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</si>
  <si>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</si>
  <si>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</si>
  <si>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</si>
  <si>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</si>
  <si>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</si>
  <si>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</si>
  <si>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</si>
  <si>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</si>
  <si>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</si>
  <si>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</si>
  <si>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</si>
  <si>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</si>
  <si>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</si>
  <si>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</si>
  <si>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</si>
  <si>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</si>
  <si>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</si>
  <si>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</si>
  <si>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</si>
  <si>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</si>
  <si>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</si>
  <si>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</si>
  <si>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</si>
  <si>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</si>
  <si>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</si>
  <si>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</si>
  <si>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</si>
  <si>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</si>
  <si>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</si>
  <si>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</si>
  <si>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</si>
  <si>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</si>
  <si>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</si>
  <si>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</si>
  <si>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</si>
  <si>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</si>
  <si>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</si>
  <si>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</si>
  <si>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</si>
  <si>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</si>
  <si>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</si>
  <si>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</si>
  <si>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</si>
  <si>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</si>
  <si>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</si>
  <si>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</si>
  <si>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</si>
  <si>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</si>
  <si>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</si>
  <si>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</si>
  <si>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</si>
  <si>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</si>
  <si>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</si>
  <si>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</si>
  <si>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</si>
  <si>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</si>
  <si>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</si>
  <si>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</si>
  <si>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</si>
  <si>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</si>
  <si>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</si>
  <si>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</si>
  <si>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</si>
  <si>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</si>
  <si>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</si>
  <si>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</si>
  <si>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</si>
  <si>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</si>
  <si>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</si>
  <si>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</si>
  <si>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</si>
  <si>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</si>
  <si>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</si>
  <si>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</si>
  <si>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</si>
  <si>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</si>
  <si>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</si>
  <si>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</si>
  <si>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</si>
  <si>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</si>
  <si>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</si>
  <si>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</si>
  <si>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</si>
  <si>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</si>
  <si>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</si>
  <si>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</si>
  <si>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</si>
  <si>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</si>
  <si>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</si>
  <si>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</si>
  <si>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</si>
  <si>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</si>
  <si>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</si>
  <si>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</si>
  <si>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</si>
  <si>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</si>
  <si>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</si>
  <si>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</si>
  <si>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</si>
  <si>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</si>
  <si>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</si>
  <si>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</si>
  <si>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</si>
  <si>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</si>
  <si>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</si>
  <si>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</si>
  <si>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</si>
  <si>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</si>
  <si>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</si>
  <si>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</si>
  <si>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</si>
  <si>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</si>
  <si>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</si>
  <si>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</si>
  <si>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</si>
  <si>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</si>
  <si>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</si>
  <si>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</si>
  <si>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</si>
  <si>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</si>
  <si>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</si>
  <si>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</si>
  <si>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</si>
  <si>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</si>
  <si>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</si>
  <si>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</si>
  <si>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</si>
  <si>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</si>
  <si>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</si>
  <si>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</si>
  <si>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</si>
  <si>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</si>
  <si>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</si>
  <si>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</si>
  <si>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</si>
  <si>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</si>
  <si>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</si>
  <si>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</si>
  <si>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</si>
  <si>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</si>
  <si>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</si>
  <si>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</si>
  <si>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</si>
  <si>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</si>
  <si>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</si>
  <si>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</si>
  <si>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</si>
  <si>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</si>
  <si>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</si>
  <si>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</si>
  <si>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</si>
  <si>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</si>
  <si>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</si>
  <si>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</si>
  <si>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</si>
  <si>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</si>
  <si>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</si>
  <si>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</si>
  <si>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</si>
  <si>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</si>
  <si>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</si>
  <si>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</si>
  <si>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</si>
  <si>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</si>
  <si>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</si>
  <si>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</si>
  <si>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</si>
  <si>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</si>
  <si>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</si>
  <si>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</si>
  <si>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</si>
  <si>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</si>
  <si>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</si>
  <si>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</si>
  <si>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</si>
  <si>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</si>
  <si>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</si>
  <si>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</si>
  <si>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</si>
  <si>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</si>
  <si>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</si>
  <si>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</si>
  <si>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</si>
  <si>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</si>
  <si>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</si>
  <si>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</si>
  <si>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</si>
  <si>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</si>
  <si>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</si>
  <si>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</si>
  <si>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</si>
  <si>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</si>
  <si>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</si>
  <si>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</si>
  <si>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</si>
  <si>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</si>
  <si>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</si>
  <si>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</si>
  <si>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</si>
  <si>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</si>
  <si>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</si>
  <si>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</si>
  <si>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</si>
  <si>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</si>
  <si>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</si>
  <si>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</si>
  <si>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</si>
  <si>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</si>
  <si>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</si>
  <si>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</si>
  <si>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</si>
  <si>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</si>
  <si>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</si>
  <si>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</si>
  <si>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</si>
  <si>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</si>
  <si>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</si>
  <si>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</si>
  <si>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</si>
  <si>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</si>
  <si>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</si>
  <si>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</si>
  <si>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</si>
  <si>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</si>
  <si>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</si>
  <si>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</si>
  <si>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</si>
  <si>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</si>
  <si>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</si>
  <si>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</si>
  <si>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</si>
  <si>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</si>
  <si>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</si>
  <si>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</si>
  <si>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</si>
  <si>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</si>
  <si>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</si>
  <si>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</si>
  <si>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</si>
  <si>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</si>
  <si>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</si>
  <si>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</si>
  <si>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</si>
  <si>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</si>
  <si>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</si>
  <si>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</si>
  <si>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</si>
  <si>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</si>
  <si>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</si>
  <si>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</si>
  <si>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</si>
  <si>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</si>
  <si>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</si>
  <si>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</si>
  <si>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</si>
  <si>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</si>
  <si>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</si>
  <si>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</si>
  <si>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</si>
  <si>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</si>
  <si>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</si>
  <si>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</si>
  <si>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</si>
  <si>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</si>
  <si>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</si>
  <si>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</si>
  <si>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</si>
  <si>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</si>
  <si>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</si>
  <si>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</si>
  <si>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</si>
  <si>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</si>
  <si>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</si>
  <si>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</si>
  <si>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</si>
  <si>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</si>
  <si>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</si>
  <si>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</si>
  <si>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</si>
  <si>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</si>
  <si>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</si>
  <si>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</si>
  <si>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</si>
  <si>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</si>
  <si>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</si>
  <si>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</si>
  <si>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</si>
  <si>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</si>
  <si>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</si>
  <si>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</si>
  <si>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</si>
  <si>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</si>
  <si>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</si>
  <si>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</si>
  <si>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</si>
  <si>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</si>
  <si>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</si>
  <si>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</si>
  <si>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</si>
  <si>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</si>
  <si>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</si>
  <si>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</si>
  <si>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</si>
  <si>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</si>
  <si>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</si>
  <si>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</si>
  <si>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</si>
  <si>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</si>
  <si>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</si>
  <si>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</si>
  <si>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</si>
  <si>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</si>
  <si>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</si>
  <si>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</si>
  <si>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</si>
  <si>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</si>
  <si>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</si>
  <si>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</si>
  <si>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</si>
  <si>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</si>
  <si>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</si>
  <si>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</si>
  <si>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</si>
  <si>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</si>
  <si>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</si>
  <si>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</si>
  <si>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</si>
  <si>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</si>
  <si>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</si>
  <si>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</si>
  <si>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</si>
  <si>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</si>
  <si>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</si>
  <si>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</si>
  <si>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</si>
  <si>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</si>
  <si>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</si>
  <si>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</si>
  <si>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</si>
  <si>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</si>
  <si>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</si>
  <si>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</si>
  <si>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</si>
  <si>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</si>
  <si>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</si>
  <si>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</si>
  <si>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</si>
  <si>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</si>
  <si>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</si>
  <si>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</si>
  <si>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</si>
  <si>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</si>
  <si>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</si>
  <si>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</si>
  <si>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</si>
  <si>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</si>
  <si>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</si>
  <si>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</si>
  <si>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</si>
  <si>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</si>
  <si>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</si>
  <si>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</si>
  <si>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</si>
  <si>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</si>
  <si>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</si>
  <si>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</si>
  <si>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</si>
  <si>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</si>
  <si>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</si>
  <si>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</si>
  <si>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</si>
  <si>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</si>
  <si>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</si>
  <si>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</si>
  <si>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</si>
  <si>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</si>
  <si>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</si>
  <si>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</si>
  <si>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</si>
  <si>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</si>
  <si>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</si>
  <si>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</si>
  <si>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</si>
  <si>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</si>
  <si>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</si>
  <si>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</si>
  <si>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</si>
  <si>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</si>
  <si>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</si>
  <si>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</si>
  <si>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</si>
  <si>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</si>
  <si>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</si>
  <si>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</si>
  <si>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</si>
  <si>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</si>
  <si>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</si>
  <si>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</si>
  <si>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</si>
  <si>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</si>
  <si>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</si>
  <si>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</si>
  <si>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</si>
  <si>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</si>
  <si>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</si>
  <si>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</si>
  <si>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</si>
  <si>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</si>
  <si>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</si>
  <si>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</si>
  <si>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</si>
  <si>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</si>
  <si>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</si>
  <si>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</si>
  <si>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</si>
  <si>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</si>
  <si>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</si>
  <si>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</si>
  <si>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</si>
  <si>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</si>
  <si>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</si>
  <si>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</si>
  <si>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</si>
  <si>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</si>
  <si>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</si>
  <si>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</si>
  <si>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</si>
  <si>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</si>
  <si>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</si>
  <si>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</si>
  <si>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</si>
  <si>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</si>
  <si>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</si>
  <si>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</si>
  <si>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</si>
  <si>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</si>
  <si>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</si>
  <si>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</si>
  <si>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</si>
  <si>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</si>
  <si>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</si>
  <si>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</si>
  <si>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</si>
  <si>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</si>
  <si>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</si>
  <si>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</si>
  <si>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</si>
  <si>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</si>
  <si>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</si>
  <si>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</si>
  <si>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</si>
  <si>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</si>
  <si>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</si>
  <si>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</si>
  <si>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</si>
  <si>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</si>
  <si>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</si>
  <si>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</si>
  <si>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</si>
  <si>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</si>
  <si>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</si>
  <si>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</si>
  <si>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</si>
  <si>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</si>
  <si>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</si>
  <si>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</si>
  <si>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</si>
  <si>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</si>
  <si>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</si>
  <si>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</si>
  <si>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</si>
  <si>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</si>
  <si>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</si>
  <si>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</si>
  <si>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</si>
  <si>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</si>
  <si>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</si>
  <si>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</si>
  <si>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</si>
  <si>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</si>
  <si>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</si>
  <si>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</si>
  <si>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</si>
  <si>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</si>
  <si>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</si>
  <si>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</si>
  <si>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</si>
  <si>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</si>
  <si>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</si>
  <si>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</si>
  <si>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</si>
  <si>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</si>
  <si>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</si>
  <si>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</si>
  <si>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</si>
  <si>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</si>
  <si>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</si>
  <si>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</si>
  <si>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</si>
  <si>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</si>
  <si>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</si>
  <si>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</si>
  <si>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</si>
  <si>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</si>
  <si>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</si>
  <si>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</si>
  <si>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</si>
  <si>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</si>
  <si>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</si>
  <si>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</si>
  <si>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</si>
  <si>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</si>
  <si>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</si>
  <si>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</si>
  <si>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</si>
  <si>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</si>
  <si>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</si>
  <si>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</si>
  <si>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</si>
  <si>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</si>
  <si>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</si>
  <si>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</si>
  <si>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</si>
  <si>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</si>
  <si>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</si>
  <si>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</si>
  <si>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</si>
  <si>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</si>
  <si>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</si>
  <si>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</si>
  <si>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</si>
  <si>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</si>
  <si>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</si>
  <si>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</si>
  <si>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</si>
  <si>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</si>
  <si>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</si>
  <si>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</si>
  <si>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</si>
  <si>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</si>
  <si>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</si>
  <si>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</si>
  <si>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</si>
  <si>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</si>
  <si>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</si>
  <si>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</si>
  <si>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</si>
  <si>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</si>
  <si>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</si>
  <si>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</si>
  <si>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</si>
  <si>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</si>
  <si>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</si>
  <si>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</si>
  <si>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</si>
  <si>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</si>
  <si>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</si>
  <si>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</si>
  <si>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</si>
  <si>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</si>
  <si>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</si>
  <si>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</si>
  <si>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</si>
  <si>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</si>
  <si>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</si>
  <si>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</si>
  <si>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</si>
  <si>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</si>
  <si>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</si>
  <si>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</si>
  <si>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</si>
  <si>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</si>
  <si>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</si>
  <si>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</si>
  <si>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</si>
  <si>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</si>
  <si>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</si>
  <si>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</si>
  <si>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</si>
  <si>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</si>
  <si>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</si>
  <si>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</si>
  <si>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</si>
  <si>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</si>
  <si>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</si>
  <si>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</si>
  <si>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</si>
  <si>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</si>
  <si>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</si>
  <si>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</si>
  <si>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</si>
  <si>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</si>
  <si>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</si>
  <si>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</si>
  <si>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</si>
  <si>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</si>
  <si>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</si>
  <si>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</si>
  <si>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</si>
  <si>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</si>
  <si>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</si>
  <si>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</si>
  <si>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</si>
  <si>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</si>
  <si>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</si>
  <si>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</si>
  <si>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</si>
  <si>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</si>
  <si>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</si>
  <si>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</si>
  <si>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</si>
  <si>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</si>
  <si>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</si>
  <si>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</si>
  <si>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</si>
  <si>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</si>
  <si>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</si>
  <si>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</si>
  <si>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</si>
  <si>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</si>
  <si>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</si>
  <si>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</si>
  <si>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</si>
  <si>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</si>
  <si>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</si>
  <si>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</si>
  <si>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</si>
  <si>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</si>
  <si>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</si>
  <si>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</si>
  <si>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</si>
  <si>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</si>
  <si>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</si>
  <si>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</si>
  <si>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</si>
  <si>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</si>
  <si>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</si>
  <si>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</si>
  <si>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</si>
  <si>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</si>
  <si>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</si>
  <si>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</si>
  <si>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</si>
  <si>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</si>
  <si>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</si>
  <si>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</si>
  <si>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</si>
  <si>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</si>
  <si>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</si>
  <si>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</si>
  <si>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</si>
  <si>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</si>
  <si>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</si>
  <si>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</si>
  <si>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</si>
  <si>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</si>
  <si>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</si>
  <si>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</si>
  <si>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</si>
  <si>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</si>
  <si>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</si>
  <si>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</si>
  <si>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</si>
  <si>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</si>
  <si>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</si>
  <si>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</si>
  <si>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</si>
  <si>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</si>
  <si>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</si>
  <si>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</si>
  <si>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</si>
  <si>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</si>
  <si>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</si>
  <si>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</si>
  <si>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</si>
  <si>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</si>
  <si>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</si>
  <si>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</si>
  <si>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</si>
  <si>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</si>
  <si>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</si>
  <si>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</si>
  <si>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</si>
  <si>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</si>
  <si>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</si>
  <si>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</si>
  <si>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</si>
  <si>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</si>
  <si>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</si>
  <si>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</si>
  <si>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</si>
  <si>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</si>
  <si>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</si>
  <si>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</si>
  <si>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</si>
  <si>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</si>
  <si>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</si>
  <si>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</si>
  <si>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</si>
  <si>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</si>
  <si>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</si>
  <si>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</si>
  <si>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</si>
  <si>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</si>
  <si>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</si>
  <si>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</si>
  <si>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</si>
  <si>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</si>
  <si>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</si>
  <si>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</si>
  <si>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</si>
  <si>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</si>
  <si>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</si>
  <si>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</si>
  <si>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</si>
  <si>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</si>
  <si>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</si>
  <si>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</si>
  <si>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</si>
  <si>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</si>
  <si>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</si>
  <si>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</si>
  <si>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</si>
  <si>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</si>
  <si>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</si>
  <si>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</si>
  <si>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</si>
  <si>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</si>
  <si>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</si>
  <si>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</si>
  <si>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</si>
  <si>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</si>
  <si>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</si>
  <si>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</si>
  <si>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</si>
  <si>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</si>
  <si>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</si>
  <si>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</si>
  <si>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</si>
  <si>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</si>
  <si>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</si>
  <si>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</si>
  <si>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</si>
  <si>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</si>
  <si>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</si>
  <si>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</si>
  <si>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</si>
  <si>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</si>
  <si>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</si>
  <si>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</si>
  <si>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</si>
  <si>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</si>
  <si>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</si>
  <si>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</si>
  <si>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</si>
  <si>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</si>
  <si>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</si>
  <si>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</si>
  <si>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</si>
  <si>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</si>
  <si>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</si>
  <si>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</si>
  <si>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</si>
  <si>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</si>
  <si>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</si>
  <si>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</si>
  <si>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</si>
  <si>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</si>
  <si>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</si>
  <si>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</si>
  <si>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</si>
  <si>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</si>
  <si>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</si>
  <si>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</si>
  <si>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</si>
  <si>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</si>
  <si>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</si>
  <si>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</si>
  <si>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</si>
  <si>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</si>
  <si>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</si>
  <si>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</si>
  <si>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</si>
  <si>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</si>
  <si>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</si>
  <si>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</si>
  <si>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</si>
  <si>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</si>
  <si>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</si>
  <si>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</si>
  <si>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</si>
  <si>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</si>
  <si>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</si>
  <si>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</si>
  <si>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</si>
  <si>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</si>
  <si>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</si>
  <si>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</si>
  <si>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</si>
  <si>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</si>
  <si>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</si>
  <si>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</si>
  <si>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</si>
  <si>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</si>
  <si>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</si>
  <si>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</si>
  <si>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</si>
  <si>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</si>
  <si>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</si>
  <si>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</si>
  <si>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</si>
  <si>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</si>
  <si>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</si>
  <si>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</si>
  <si>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</si>
  <si>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</si>
  <si>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</si>
  <si>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</si>
  <si>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</si>
  <si>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</si>
  <si>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</si>
  <si>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</si>
  <si>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</si>
  <si>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</si>
  <si>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</si>
  <si>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</si>
  <si>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</si>
  <si>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</si>
  <si>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</si>
  <si>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</si>
  <si>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</si>
  <si>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</si>
  <si>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</si>
  <si>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</si>
  <si>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</si>
  <si>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</si>
  <si>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</si>
  <si>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</si>
  <si>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</si>
  <si>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</si>
  <si>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</si>
  <si>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</si>
  <si>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</si>
  <si>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</si>
  <si>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</si>
  <si>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</si>
  <si>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</si>
  <si>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</si>
  <si>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</si>
  <si>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</si>
  <si>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</si>
  <si>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</si>
  <si>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</si>
  <si>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</si>
  <si>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</si>
  <si>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</si>
  <si>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</si>
  <si>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</si>
  <si>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</si>
  <si>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</si>
  <si>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</si>
  <si>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</si>
  <si>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</si>
  <si>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</si>
  <si>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</si>
  <si>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</si>
  <si>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</si>
  <si>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</si>
  <si>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</si>
  <si>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</si>
  <si>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</si>
  <si>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</si>
  <si>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</si>
  <si>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</si>
  <si>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</si>
  <si>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</si>
  <si>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</si>
  <si>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</si>
  <si>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</si>
  <si>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</si>
  <si>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</si>
  <si>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</si>
  <si>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</si>
  <si>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</si>
  <si>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</si>
  <si>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</si>
  <si>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</si>
  <si>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</si>
  <si>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</si>
  <si>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</si>
  <si>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</si>
  <si>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</si>
  <si>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</si>
  <si>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</si>
  <si>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</si>
  <si>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</si>
  <si>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</si>
  <si>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</si>
  <si>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</si>
  <si>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</si>
  <si>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</si>
  <si>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</si>
  <si>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</si>
  <si>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</si>
  <si>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</si>
  <si>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</si>
  <si>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</si>
  <si>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</si>
  <si>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</si>
  <si>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</si>
  <si>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</si>
  <si>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</si>
  <si>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</si>
  <si>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</si>
  <si>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</si>
  <si>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</si>
  <si>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</si>
  <si>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</si>
  <si>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</si>
  <si>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</si>
  <si>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</si>
  <si>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</si>
  <si>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</si>
  <si>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</si>
  <si>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</si>
  <si>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</si>
  <si>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</si>
  <si>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</si>
  <si>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</si>
  <si>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</si>
  <si>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</si>
  <si>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</si>
  <si>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</si>
  <si>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</si>
  <si>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</si>
  <si>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</si>
  <si>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</si>
  <si>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</si>
  <si>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</si>
  <si>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</si>
  <si>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</si>
  <si>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</si>
  <si>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</si>
  <si>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</si>
  <si>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</si>
  <si>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</si>
  <si>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</si>
  <si>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</si>
  <si>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</si>
  <si>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</si>
  <si>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</si>
  <si>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</si>
  <si>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</si>
  <si>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</si>
  <si>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</si>
  <si>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</si>
  <si>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</si>
  <si>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</si>
  <si>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</si>
  <si>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</si>
  <si>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</si>
  <si>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</si>
  <si>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</si>
  <si>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</si>
  <si>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</si>
  <si>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</si>
  <si>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</si>
  <si>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</si>
  <si>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</si>
  <si>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</si>
  <si>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</si>
  <si>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</si>
  <si>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</si>
  <si>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</si>
  <si>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</si>
  <si>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</si>
  <si>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</si>
  <si>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</si>
  <si>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</si>
  <si>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</si>
  <si>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</si>
  <si>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</si>
  <si>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</si>
  <si>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</si>
  <si>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</si>
  <si>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</si>
  <si>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</si>
  <si>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</si>
  <si>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</si>
  <si>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</si>
  <si>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</si>
  <si>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</si>
  <si>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</si>
  <si>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</si>
  <si>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</si>
  <si>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</si>
  <si>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</si>
  <si>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</si>
  <si>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</si>
  <si>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</si>
  <si>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</si>
  <si>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</si>
  <si>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</si>
  <si>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</si>
  <si>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</si>
  <si>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</si>
  <si>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</si>
  <si>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</si>
  <si>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</si>
  <si>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</si>
  <si>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</si>
  <si>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</si>
  <si>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</si>
  <si>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</si>
  <si>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</si>
  <si>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</si>
  <si>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</si>
  <si>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</si>
  <si>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</si>
  <si>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</si>
  <si>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</si>
  <si>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</si>
  <si>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</si>
  <si>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</si>
  <si>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</si>
  <si>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</si>
  <si>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</si>
  <si>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</si>
  <si>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</si>
  <si>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</si>
  <si>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</si>
  <si>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</si>
  <si>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</si>
  <si>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</si>
  <si>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</si>
  <si>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</si>
  <si>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</si>
  <si>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</si>
  <si>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</si>
  <si>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</si>
  <si>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</si>
  <si>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</si>
  <si>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</si>
  <si>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</si>
  <si>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</si>
  <si>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</si>
  <si>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</si>
  <si>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</si>
  <si>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</si>
  <si>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</si>
  <si>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</si>
  <si>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</si>
  <si>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</si>
  <si>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</si>
  <si>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</si>
  <si>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</si>
  <si>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</si>
  <si>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</si>
  <si>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</si>
  <si>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</si>
  <si>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</si>
  <si>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</si>
  <si>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</si>
  <si>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</si>
  <si>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</si>
  <si>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</si>
  <si>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</si>
  <si>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</si>
  <si>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</si>
  <si>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</si>
  <si>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</si>
  <si>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</si>
  <si>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</si>
  <si>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</si>
  <si>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</si>
  <si>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</si>
  <si>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</si>
  <si>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</si>
  <si>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</si>
  <si>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</si>
  <si>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</si>
  <si>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</si>
  <si>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</si>
  <si>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</si>
  <si>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</si>
  <si>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</si>
  <si>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</si>
  <si>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</si>
  <si>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</si>
  <si>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</si>
  <si>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</si>
  <si>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</si>
  <si>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</si>
  <si>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</si>
  <si>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</si>
  <si>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</si>
  <si>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</si>
  <si>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</si>
  <si>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</si>
  <si>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</si>
  <si>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</si>
  <si>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</si>
  <si>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</si>
  <si>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</si>
  <si>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</si>
  <si>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</si>
  <si>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</si>
  <si>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</si>
  <si>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</si>
  <si>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</si>
  <si>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</si>
  <si>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</si>
  <si>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</si>
  <si>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</si>
  <si>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</si>
  <si>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</si>
  <si>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</si>
  <si>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</si>
  <si>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</si>
  <si>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</si>
  <si>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</si>
  <si>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</si>
  <si>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</si>
  <si>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</si>
  <si>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</si>
  <si>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</si>
  <si>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</si>
  <si>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</si>
  <si>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</si>
  <si>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</si>
  <si>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</si>
  <si>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</si>
  <si>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</si>
  <si>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</si>
  <si>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</si>
  <si>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</si>
  <si>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</si>
  <si>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</si>
  <si>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</si>
  <si>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</si>
  <si>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</si>
  <si>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</si>
  <si>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</si>
  <si>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</si>
  <si>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</si>
  <si>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</si>
  <si>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</si>
  <si>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</si>
  <si>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</si>
  <si>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</si>
  <si>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</si>
  <si>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</si>
  <si>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</si>
  <si>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</si>
  <si>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</si>
  <si>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</si>
  <si>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</si>
  <si>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</si>
  <si>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</si>
  <si>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</si>
  <si>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</si>
  <si>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</si>
  <si>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</si>
  <si>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</si>
  <si>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</si>
  <si>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</si>
  <si>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</si>
  <si>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</si>
  <si>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</si>
  <si>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</si>
  <si>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</si>
  <si>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</si>
  <si>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</si>
  <si>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</si>
  <si>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</si>
  <si>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</si>
  <si>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</si>
  <si>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</si>
  <si>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</si>
  <si>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</si>
  <si>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</si>
  <si>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</si>
  <si>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</si>
  <si>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</si>
  <si>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</si>
  <si>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</si>
  <si>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</si>
  <si>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</si>
  <si>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</si>
  <si>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</si>
  <si>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</si>
  <si>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</si>
  <si>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</si>
  <si>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</si>
  <si>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</si>
  <si>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</si>
  <si>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</si>
  <si>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</si>
  <si>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</si>
  <si>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</si>
  <si>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</si>
  <si>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</si>
  <si>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</si>
  <si>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</si>
  <si>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</si>
  <si>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</si>
  <si>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</si>
  <si>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</si>
  <si>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</si>
  <si>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</si>
  <si>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</si>
  <si>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</si>
  <si>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</si>
  <si>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</si>
  <si>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</si>
  <si>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</si>
  <si>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</si>
  <si>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</si>
  <si>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</si>
  <si>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</si>
  <si>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</si>
  <si>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</si>
  <si>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</si>
  <si>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</si>
  <si>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</si>
  <si>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</si>
  <si>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</si>
  <si>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</si>
  <si>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</si>
  <si>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</si>
  <si>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</si>
  <si>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</si>
  <si>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</si>
  <si>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</si>
  <si>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</si>
  <si>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</si>
  <si>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</si>
  <si>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</si>
  <si>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</si>
  <si>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</si>
  <si>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</si>
  <si>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</si>
  <si>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</si>
  <si>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</si>
  <si>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</si>
  <si>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</si>
  <si>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</si>
  <si>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</si>
  <si>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</si>
  <si>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</si>
  <si>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</si>
  <si>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</si>
  <si>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</si>
  <si>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</si>
  <si>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</si>
  <si>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</si>
  <si>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</si>
  <si>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</si>
  <si>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</si>
  <si>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</si>
  <si>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</si>
  <si>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</si>
  <si>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</si>
  <si>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</si>
  <si>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</si>
  <si>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</si>
  <si>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</si>
  <si>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</si>
  <si>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</si>
  <si>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</si>
  <si>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</si>
  <si>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</si>
  <si>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</si>
  <si>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</si>
  <si>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</si>
  <si>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</si>
  <si>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</si>
  <si>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</si>
  <si>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</si>
  <si>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</si>
  <si>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</si>
  <si>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</si>
  <si>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</si>
  <si>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</si>
  <si>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</si>
  <si>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</si>
  <si>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</si>
  <si>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</si>
  <si>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</si>
  <si>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</si>
  <si>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</si>
  <si>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</si>
  <si>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</si>
  <si>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</si>
  <si>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</si>
  <si>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</si>
  <si>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</si>
  <si>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</si>
  <si>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</si>
  <si>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</si>
  <si>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</si>
  <si>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</si>
  <si>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</si>
  <si>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</si>
  <si>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</si>
  <si>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</si>
  <si>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</si>
  <si>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</si>
  <si>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</si>
  <si>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</si>
  <si>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</si>
  <si>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</si>
  <si>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</si>
  <si>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</si>
  <si>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</si>
  <si>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</si>
  <si>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</si>
  <si>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</si>
  <si>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</si>
  <si>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</si>
  <si>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</si>
  <si>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</si>
  <si>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</si>
  <si>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</si>
  <si>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</si>
  <si>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</si>
  <si>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</si>
  <si>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</si>
  <si>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</si>
  <si>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</si>
  <si>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</si>
  <si>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</si>
  <si>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</si>
  <si>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</si>
  <si>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</si>
  <si>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</si>
  <si>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</si>
  <si>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</si>
  <si>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</si>
  <si>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</si>
  <si>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</si>
  <si>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</si>
  <si>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</si>
  <si>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</si>
  <si>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</si>
  <si>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</si>
  <si>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</si>
  <si>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</si>
  <si>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</si>
  <si>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</si>
  <si>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</si>
  <si>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</si>
  <si>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</si>
  <si>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</si>
  <si>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</si>
  <si>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</si>
  <si>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</si>
  <si>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</si>
  <si>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</si>
  <si>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</si>
  <si>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</si>
  <si>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</si>
  <si>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</si>
  <si>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</si>
  <si>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</si>
  <si>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</si>
  <si>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</si>
  <si>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</si>
  <si>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</si>
  <si>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</si>
  <si>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</si>
  <si>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</si>
  <si>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</si>
  <si>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</si>
  <si>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</si>
  <si>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</si>
  <si>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</si>
  <si>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</si>
  <si>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</si>
  <si>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</si>
  <si>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</si>
  <si>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</si>
  <si>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</si>
  <si>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</si>
  <si>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</si>
  <si>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</si>
  <si>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</si>
  <si>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</si>
  <si>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</si>
  <si>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</si>
  <si>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</si>
  <si>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</si>
  <si>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</si>
  <si>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</si>
  <si>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</si>
  <si>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</si>
  <si>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</si>
  <si>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</si>
  <si>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</si>
  <si>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</si>
  <si>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</si>
  <si>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</si>
  <si>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</si>
  <si>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</si>
  <si>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</si>
  <si>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</si>
  <si>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</si>
  <si>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</si>
  <si>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</si>
  <si>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</si>
  <si>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</si>
  <si>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</si>
  <si>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</si>
  <si>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</si>
  <si>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</si>
  <si>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</si>
  <si>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</si>
  <si>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</si>
  <si>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</si>
  <si>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</si>
  <si>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</si>
  <si>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</si>
  <si>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</si>
  <si>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</si>
  <si>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</si>
  <si>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</si>
  <si>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</si>
  <si>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</si>
  <si>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</si>
  <si>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</si>
  <si>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</si>
  <si>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</si>
  <si>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</si>
  <si>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</si>
  <si>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</si>
  <si>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</si>
  <si>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</si>
  <si>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</si>
  <si>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</si>
  <si>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</si>
  <si>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</si>
  <si>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</si>
  <si>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</si>
  <si>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</si>
  <si>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</si>
  <si>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</si>
  <si>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</si>
  <si>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</si>
  <si>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</si>
  <si>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</si>
  <si>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</si>
  <si>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</si>
  <si>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</si>
  <si>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</si>
  <si>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</si>
  <si>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</si>
  <si>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</si>
  <si>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</si>
  <si>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</si>
  <si>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</si>
  <si>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</si>
  <si>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</si>
  <si>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</si>
  <si>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</si>
  <si>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</si>
  <si>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</si>
  <si>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</si>
  <si>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</si>
  <si>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</si>
  <si>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</si>
  <si>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</si>
  <si>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</si>
  <si>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</si>
  <si>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</si>
  <si>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</si>
  <si>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</si>
  <si>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</si>
  <si>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</si>
  <si>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</si>
  <si>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</si>
  <si>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</si>
  <si>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</si>
  <si>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</si>
  <si>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</si>
  <si>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</si>
  <si>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</si>
  <si>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</si>
  <si>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</si>
  <si>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</si>
  <si>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</si>
  <si>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</si>
  <si>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</si>
  <si>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</si>
  <si>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</si>
  <si>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</si>
  <si>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</si>
  <si>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</si>
  <si>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</si>
  <si>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</si>
  <si>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</si>
  <si>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</si>
  <si>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</si>
  <si>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</si>
  <si>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</si>
  <si>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</si>
  <si>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</si>
  <si>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</si>
  <si>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</si>
  <si>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</si>
  <si>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</si>
  <si>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</si>
  <si>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</si>
  <si>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</si>
  <si>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</si>
  <si>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</si>
  <si>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</si>
  <si>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</si>
  <si>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</si>
  <si>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</si>
  <si>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</si>
  <si>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</si>
  <si>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</si>
  <si>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</si>
  <si>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</si>
  <si>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</si>
  <si>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</si>
  <si>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</si>
  <si>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</si>
  <si>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</si>
  <si>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</si>
  <si>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</si>
  <si>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</si>
  <si>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</si>
  <si>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</si>
  <si>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</si>
  <si>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</si>
  <si>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</si>
  <si>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</si>
  <si>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</si>
  <si>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</si>
  <si>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</si>
  <si>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</si>
  <si>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</si>
  <si>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</si>
  <si>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</si>
  <si>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</si>
  <si>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</si>
  <si>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</si>
  <si>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</si>
  <si>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</si>
  <si>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</si>
  <si>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</si>
  <si>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</si>
  <si>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</si>
  <si>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</si>
  <si>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</si>
  <si>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</si>
  <si>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</si>
  <si>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</si>
  <si>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</si>
  <si>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</si>
  <si>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</si>
  <si>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</si>
  <si>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</si>
  <si>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</si>
  <si>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</si>
  <si>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</si>
  <si>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</si>
  <si>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</si>
  <si>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</si>
  <si>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</si>
  <si>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</si>
  <si>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</si>
  <si>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</si>
  <si>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</si>
  <si>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</si>
  <si>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</si>
  <si>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</si>
  <si>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</si>
  <si>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</si>
  <si>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</si>
  <si>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</si>
  <si>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</si>
  <si>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</si>
  <si>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</si>
  <si>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</si>
  <si>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</si>
  <si>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</si>
  <si>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</si>
  <si>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</si>
  <si>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</si>
  <si>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</si>
  <si>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</si>
  <si>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</si>
  <si>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</si>
  <si>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</si>
  <si>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</si>
  <si>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</si>
  <si>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</si>
  <si>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</si>
  <si>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</si>
  <si>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</si>
  <si>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</si>
  <si>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</si>
  <si>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</si>
  <si>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</si>
  <si>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</si>
  <si>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</si>
  <si>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</si>
  <si>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</si>
  <si>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</si>
  <si>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</si>
  <si>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</si>
  <si>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</si>
  <si>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</si>
  <si>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</si>
  <si>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</si>
  <si>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</si>
  <si>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</si>
  <si>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</si>
  <si>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</si>
  <si>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</si>
  <si>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</si>
  <si>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</si>
  <si>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</si>
  <si>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</si>
  <si>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</si>
  <si>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</si>
  <si>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</si>
  <si>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</si>
  <si>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</si>
  <si>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</si>
  <si>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</si>
  <si>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</si>
  <si>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</si>
  <si>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</si>
  <si>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</si>
  <si>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</si>
  <si>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</si>
  <si>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</si>
  <si>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</si>
  <si>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</si>
  <si>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</si>
  <si>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</si>
  <si>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</si>
  <si>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</si>
  <si>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</si>
  <si>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</si>
  <si>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</si>
  <si>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</si>
  <si>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</si>
  <si>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</si>
  <si>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</si>
  <si>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</si>
  <si>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</si>
  <si>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</si>
  <si>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</si>
  <si>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</si>
  <si>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</si>
  <si>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</si>
  <si>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</si>
  <si>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</si>
  <si>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</si>
  <si>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</si>
  <si>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</si>
  <si>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</si>
  <si>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</si>
  <si>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</si>
  <si>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</si>
  <si>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</si>
  <si>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</si>
  <si>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</si>
  <si>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</si>
  <si>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</si>
  <si>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</si>
  <si>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</si>
  <si>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</si>
  <si>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</si>
  <si>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</si>
  <si>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</si>
  <si>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</si>
  <si>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</si>
  <si>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</si>
  <si>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</si>
  <si>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</si>
  <si>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</si>
  <si>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</si>
  <si>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</si>
  <si>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</si>
  <si>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</si>
  <si>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</si>
  <si>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</si>
  <si>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</si>
  <si>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</si>
  <si>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</si>
  <si>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</si>
  <si>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</si>
  <si>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</si>
  <si>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</si>
  <si>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</si>
  <si>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</si>
  <si>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</si>
  <si>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</si>
  <si>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</si>
  <si>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</si>
  <si>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</si>
  <si>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</si>
  <si>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</si>
  <si>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</si>
  <si>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</si>
  <si>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</si>
  <si>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</si>
  <si>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</si>
  <si>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</si>
  <si>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</si>
  <si>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</si>
  <si>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</si>
  <si>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</si>
  <si>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</si>
  <si>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</si>
  <si>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</si>
  <si>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</si>
  <si>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</si>
  <si>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</si>
  <si>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</si>
  <si>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</si>
  <si>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</si>
  <si>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</si>
  <si>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</si>
  <si>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</si>
  <si>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</si>
  <si>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</si>
  <si>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</si>
  <si>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</si>
  <si>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</si>
  <si>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</si>
  <si>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</si>
  <si>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</si>
  <si>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</si>
  <si>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</si>
  <si>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</si>
  <si>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</si>
  <si>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</si>
  <si>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</si>
  <si>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</si>
  <si>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</si>
  <si>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</si>
  <si>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</si>
  <si>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</si>
  <si>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</si>
  <si>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</si>
  <si>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</si>
  <si>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</si>
  <si>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</si>
  <si>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</si>
  <si>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</si>
  <si>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</si>
  <si>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</si>
  <si>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</si>
  <si>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</si>
  <si>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</si>
  <si>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</si>
  <si>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</si>
  <si>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</si>
  <si>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</si>
  <si>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</si>
  <si>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</si>
  <si>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</si>
  <si>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</si>
  <si>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</si>
  <si>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</si>
  <si>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</si>
  <si>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</si>
  <si>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</si>
  <si>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</si>
  <si>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</si>
  <si>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</si>
  <si>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</si>
  <si>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</si>
  <si>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</si>
  <si>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</si>
  <si>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</si>
  <si>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</si>
  <si>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</si>
  <si>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</si>
  <si>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</si>
  <si>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</si>
  <si>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</si>
  <si>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</si>
  <si>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</si>
  <si>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</si>
  <si>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</si>
  <si>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</si>
  <si>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</si>
  <si>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</si>
  <si>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</si>
  <si>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</si>
  <si>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</si>
  <si>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</si>
  <si>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</si>
  <si>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</si>
  <si>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</si>
  <si>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</si>
  <si>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</si>
  <si>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</si>
  <si>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</si>
  <si>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</si>
  <si>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</si>
  <si>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</si>
  <si>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</si>
  <si>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</si>
  <si>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</si>
  <si>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</si>
  <si>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</si>
  <si>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</si>
  <si>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</si>
  <si>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</si>
  <si>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</si>
  <si>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</si>
  <si>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</si>
  <si>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</si>
  <si>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</si>
  <si>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</si>
  <si>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</si>
  <si>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</si>
  <si>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</si>
  <si>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</si>
  <si>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</si>
  <si>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</si>
  <si>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</si>
  <si>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</si>
  <si>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</si>
  <si>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</si>
  <si>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</si>
  <si>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</si>
  <si>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</si>
  <si>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</si>
  <si>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</si>
  <si>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</si>
  <si>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</si>
  <si>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</si>
  <si>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</si>
  <si>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</si>
  <si>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</si>
  <si>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</si>
  <si>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</si>
  <si>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</si>
  <si>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</si>
  <si>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</si>
  <si>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</si>
  <si>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</si>
  <si>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</si>
  <si>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</si>
  <si>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</si>
  <si>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</si>
  <si>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</si>
  <si>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</si>
  <si>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</si>
  <si>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</si>
  <si>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</si>
  <si>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</si>
  <si>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</si>
  <si>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</si>
  <si>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</si>
  <si>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</si>
  <si>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</si>
  <si>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</si>
  <si>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</si>
  <si>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</si>
  <si>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</si>
  <si>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</si>
  <si>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</si>
  <si>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</si>
  <si>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</si>
  <si>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</si>
  <si>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</si>
  <si>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</si>
  <si>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</si>
  <si>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</si>
  <si>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</si>
  <si>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</si>
  <si>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</si>
  <si>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</si>
  <si>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</si>
  <si>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</si>
  <si>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</si>
  <si>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</si>
  <si>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</si>
  <si>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</si>
  <si>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</si>
  <si>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</si>
  <si>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</si>
  <si>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</si>
  <si>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</si>
  <si>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</si>
  <si>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</si>
  <si>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</si>
  <si>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</si>
  <si>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</si>
  <si>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</si>
  <si>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</si>
  <si>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</si>
  <si>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</si>
  <si>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</si>
  <si>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</si>
  <si>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</si>
  <si>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</si>
  <si>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</si>
  <si>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</si>
  <si>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</si>
  <si>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</si>
  <si>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</si>
  <si>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</si>
  <si>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</si>
  <si>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</si>
  <si>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</si>
  <si>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</si>
  <si>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</si>
  <si>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</si>
  <si>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</si>
  <si>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</si>
  <si>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</si>
  <si>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</si>
  <si>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</si>
  <si>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</si>
  <si>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</si>
  <si>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</si>
  <si>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</si>
  <si>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</si>
  <si>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</si>
  <si>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</si>
  <si>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</si>
  <si>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</si>
  <si>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</si>
  <si>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</si>
  <si>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</si>
  <si>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</si>
  <si>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</si>
  <si>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</si>
  <si>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</si>
  <si>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</si>
  <si>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</si>
  <si>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</si>
  <si>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</si>
  <si>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</si>
  <si>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</si>
  <si>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</si>
  <si>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</si>
  <si>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</si>
  <si>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</si>
  <si>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</si>
  <si>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</si>
  <si>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</si>
  <si>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</si>
  <si>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</si>
  <si>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</si>
  <si>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</si>
  <si>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</si>
  <si>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</si>
  <si>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</si>
  <si>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</si>
  <si>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</si>
  <si>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</si>
  <si>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</si>
  <si>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</si>
  <si>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</si>
  <si>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</si>
  <si>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</si>
  <si>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</si>
  <si>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</si>
  <si>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</si>
  <si>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</si>
  <si>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</si>
  <si>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</si>
  <si>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</si>
  <si>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</si>
  <si>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</si>
  <si>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</si>
  <si>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</si>
  <si>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</si>
  <si>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</si>
  <si>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</si>
  <si>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</si>
  <si>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</si>
  <si>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</si>
  <si>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</si>
  <si>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</si>
  <si>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</si>
  <si>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</si>
  <si>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</si>
  <si>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</si>
  <si>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</si>
  <si>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</si>
  <si>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</si>
  <si>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</si>
  <si>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</si>
  <si>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</si>
  <si>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</si>
  <si>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</si>
  <si>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</si>
  <si>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</si>
  <si>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</si>
  <si>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</si>
  <si>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</si>
  <si>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</si>
  <si>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</si>
  <si>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</si>
  <si>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</si>
  <si>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</si>
  <si>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</si>
  <si>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</si>
  <si>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</si>
  <si>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</si>
  <si>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</si>
  <si>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</si>
  <si>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</si>
  <si>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</si>
  <si>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</si>
  <si>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</si>
  <si>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</si>
  <si>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</si>
  <si>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</si>
  <si>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</si>
  <si>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</si>
  <si>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</si>
  <si>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</si>
  <si>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</si>
  <si>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</si>
  <si>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</si>
  <si>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</si>
  <si>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</si>
  <si>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</si>
  <si>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</si>
  <si>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</si>
  <si>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</si>
  <si>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</si>
  <si>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</si>
  <si>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</si>
  <si>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</si>
  <si>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</si>
  <si>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</si>
  <si>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</si>
  <si>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</si>
  <si>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</si>
  <si>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</si>
  <si>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</si>
  <si>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</si>
  <si>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</si>
  <si>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</si>
  <si>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</si>
  <si>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</si>
  <si>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</si>
  <si>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</si>
  <si>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</si>
  <si>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</si>
  <si>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</si>
  <si>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</si>
  <si>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</si>
  <si>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</si>
  <si>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</si>
  <si>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</si>
  <si>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</si>
  <si>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</si>
  <si>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</si>
  <si>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</si>
  <si>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</si>
  <si>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</si>
  <si>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</si>
  <si>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</si>
  <si>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</si>
  <si>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</si>
  <si>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</si>
  <si>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</si>
  <si>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</si>
  <si>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</si>
  <si>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</si>
  <si>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</si>
  <si>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</si>
  <si>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</si>
  <si>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</si>
  <si>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</si>
  <si>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</si>
  <si>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</si>
  <si>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</si>
  <si>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</si>
  <si>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</si>
  <si>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</si>
  <si>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</si>
  <si>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</si>
  <si>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</si>
  <si>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</si>
  <si>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</si>
  <si>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</si>
  <si>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</si>
  <si>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</si>
  <si>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</si>
  <si>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</si>
  <si>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</si>
  <si>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</si>
  <si>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</si>
  <si>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</si>
  <si>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</si>
  <si>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</si>
  <si>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</si>
  <si>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</si>
  <si>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</si>
  <si>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</si>
  <si>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</si>
  <si>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</si>
  <si>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</si>
  <si>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</si>
  <si>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</si>
  <si>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</si>
  <si>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</si>
  <si>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</si>
  <si>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</si>
  <si>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</si>
  <si>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</si>
  <si>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</si>
  <si>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</si>
  <si>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</si>
  <si>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</si>
  <si>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</si>
  <si>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</si>
  <si>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</si>
  <si>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</si>
  <si>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</si>
  <si>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</si>
  <si>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</si>
  <si>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</si>
  <si>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</si>
  <si>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</si>
  <si>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</si>
  <si>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</si>
  <si>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</si>
  <si>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</si>
  <si>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</si>
  <si>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</si>
  <si>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</si>
  <si>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</si>
  <si>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</si>
  <si>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</si>
  <si>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</si>
  <si>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</si>
  <si>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</si>
  <si>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</si>
  <si>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</si>
  <si>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</si>
  <si>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</si>
  <si>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</si>
  <si>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</si>
  <si>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</si>
  <si>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</si>
  <si>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</si>
  <si>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</si>
  <si>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</si>
  <si>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</si>
  <si>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</si>
  <si>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</si>
  <si>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</si>
  <si>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</si>
  <si>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</si>
  <si>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</si>
  <si>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</si>
  <si>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</si>
  <si>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</si>
  <si>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</si>
  <si>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</si>
  <si>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</si>
  <si>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</si>
  <si>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</si>
  <si>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</si>
  <si>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</si>
  <si>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</si>
  <si>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</si>
  <si>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</si>
  <si>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</si>
  <si>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</si>
  <si>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</si>
  <si>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</si>
  <si>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</si>
  <si>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</si>
  <si>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</si>
  <si>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</si>
  <si>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</si>
  <si>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</si>
  <si>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</si>
  <si>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</si>
  <si>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</si>
  <si>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</si>
  <si>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</si>
  <si>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</si>
  <si>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</si>
  <si>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</si>
  <si>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</si>
  <si>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</si>
  <si>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</si>
  <si>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</si>
  <si>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</si>
  <si>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</si>
  <si>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</si>
  <si>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</si>
  <si>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</si>
  <si>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</si>
  <si>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</si>
  <si>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</si>
  <si>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</si>
  <si>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</si>
  <si>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</si>
  <si>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</si>
  <si>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</si>
  <si>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</si>
  <si>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</si>
  <si>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</si>
  <si>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</si>
  <si>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</si>
  <si>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</si>
  <si>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</si>
  <si>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</si>
  <si>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</si>
  <si>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</si>
  <si>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</si>
  <si>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</si>
  <si>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</si>
  <si>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</si>
  <si>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</si>
  <si>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</si>
  <si>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</si>
  <si>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</si>
  <si>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</si>
  <si>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</si>
  <si>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</si>
  <si>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</si>
  <si>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</si>
  <si>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</si>
  <si>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</si>
  <si>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</si>
  <si>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</si>
  <si>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</si>
  <si>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</si>
  <si>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</si>
  <si>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</si>
  <si>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</si>
  <si>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</si>
  <si>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</si>
  <si>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</si>
  <si>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</si>
  <si>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</si>
  <si>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</si>
  <si>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</si>
  <si>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</si>
  <si>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</si>
  <si>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</si>
  <si>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</si>
  <si>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</si>
  <si>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</si>
  <si>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</si>
  <si>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</si>
  <si>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</si>
  <si>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</si>
  <si>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</si>
  <si>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</si>
  <si>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</si>
  <si>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</si>
  <si>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</si>
  <si>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</si>
  <si>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</si>
  <si>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</si>
  <si>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</si>
  <si>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</si>
  <si>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</si>
  <si>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</si>
  <si>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</si>
  <si>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</si>
  <si>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</si>
  <si>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</si>
  <si>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</si>
  <si>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</si>
  <si>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</si>
  <si>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</si>
  <si>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</si>
  <si>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</si>
  <si>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</si>
  <si>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</si>
  <si>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</si>
  <si>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</si>
  <si>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</si>
  <si>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</si>
  <si>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</si>
  <si>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</si>
  <si>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</si>
  <si>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</si>
  <si>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</si>
  <si>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</si>
  <si>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</si>
  <si>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</si>
  <si>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</si>
  <si>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</si>
  <si>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</si>
  <si>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</si>
  <si>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</si>
  <si>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</si>
  <si>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</si>
  <si>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</si>
  <si>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</si>
  <si>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</si>
  <si>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</si>
  <si>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</si>
  <si>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</si>
  <si>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</si>
  <si>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</si>
  <si>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</si>
  <si>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</si>
  <si>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</si>
  <si>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</si>
  <si>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</si>
  <si>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</si>
  <si>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</si>
  <si>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</si>
  <si>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</si>
  <si>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</si>
  <si>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</si>
  <si>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</si>
  <si>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</si>
  <si>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</si>
  <si>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</si>
  <si>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</si>
  <si>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</si>
  <si>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</si>
  <si>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</si>
  <si>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</si>
  <si>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</si>
  <si>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</si>
  <si>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</si>
  <si>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</si>
  <si>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</si>
  <si>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</si>
  <si>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</si>
  <si>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</si>
  <si>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</si>
  <si>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</si>
  <si>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</si>
  <si>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</si>
  <si>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</si>
  <si>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</si>
  <si>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</si>
  <si>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</si>
  <si>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</si>
  <si>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</si>
  <si>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</si>
  <si>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</si>
  <si>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</si>
  <si>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</si>
  <si>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</si>
  <si>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</si>
  <si>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</si>
  <si>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</si>
  <si>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</si>
  <si>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</si>
  <si>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</si>
  <si>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</si>
  <si>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</si>
  <si>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</si>
  <si>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</si>
  <si>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</si>
  <si>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</si>
  <si>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</si>
  <si>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</si>
  <si>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</si>
  <si>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</si>
  <si>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</si>
  <si>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</si>
  <si>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</si>
  <si>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</si>
  <si>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</si>
  <si>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</si>
  <si>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</si>
  <si>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</si>
  <si>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</si>
  <si>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</si>
  <si>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</si>
  <si>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</si>
  <si>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</si>
  <si>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</si>
  <si>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</si>
  <si>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</si>
  <si>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</si>
  <si>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</si>
  <si>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</si>
  <si>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</si>
  <si>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</si>
  <si>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</si>
  <si>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</si>
  <si>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</si>
  <si>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</si>
  <si>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</si>
  <si>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</si>
  <si>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</si>
  <si>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</si>
  <si>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</si>
  <si>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</si>
  <si>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</si>
  <si>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</si>
  <si>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</si>
  <si>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</si>
  <si>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</si>
  <si>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</si>
  <si>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</si>
  <si>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</si>
  <si>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</si>
  <si>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</si>
  <si>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</si>
  <si>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</si>
  <si>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</si>
  <si>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</si>
  <si>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</si>
  <si>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</si>
  <si>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</si>
  <si>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</si>
  <si>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</si>
  <si>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</si>
  <si>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</si>
  <si>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</si>
  <si>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</si>
  <si>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</si>
  <si>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</si>
  <si>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</si>
  <si>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</si>
  <si>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</si>
  <si>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</si>
  <si>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</si>
  <si>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</si>
  <si>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</si>
  <si>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</si>
  <si>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</si>
  <si>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</si>
  <si>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</si>
  <si>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</si>
  <si>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</si>
  <si>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</si>
  <si>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</si>
  <si>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</si>
  <si>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</si>
  <si>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</si>
  <si>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</si>
  <si>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</si>
  <si>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</si>
  <si>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</si>
  <si>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</si>
  <si>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</si>
  <si>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</si>
  <si>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</si>
  <si>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</si>
  <si>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</si>
  <si>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</si>
  <si>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</si>
  <si>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</si>
  <si>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</si>
  <si>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</si>
  <si>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</si>
  <si>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</si>
  <si>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</si>
  <si>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</si>
  <si>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</si>
  <si>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</si>
  <si>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</si>
  <si>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</si>
  <si>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</si>
  <si>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</si>
  <si>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</si>
  <si>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</si>
  <si>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</si>
  <si>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</si>
  <si>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</si>
  <si>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</si>
  <si>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</si>
  <si>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</si>
  <si>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</si>
  <si>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</si>
  <si>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</si>
  <si>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</si>
  <si>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</si>
  <si>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</si>
  <si>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</si>
  <si>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</si>
  <si>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</si>
  <si>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</si>
  <si>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</si>
  <si>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</si>
  <si>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</si>
  <si>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</si>
  <si>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</si>
  <si>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</si>
  <si>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</si>
  <si>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</si>
  <si>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</si>
  <si>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</si>
  <si>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</si>
  <si>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</si>
  <si>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</si>
  <si>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</si>
  <si>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</si>
  <si>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</si>
  <si>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</si>
  <si>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</si>
  <si>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</si>
  <si>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</si>
  <si>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</si>
  <si>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</si>
  <si>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</si>
  <si>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</si>
  <si>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</si>
  <si>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</si>
  <si>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</si>
  <si>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</si>
  <si>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</si>
  <si>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</si>
  <si>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</si>
  <si>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</si>
  <si>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</si>
  <si>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</si>
  <si>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</si>
  <si>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</si>
  <si>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</si>
  <si>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</si>
  <si>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</si>
  <si>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</si>
  <si>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</si>
  <si>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</si>
  <si>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</si>
  <si>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</si>
  <si>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</si>
  <si>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</si>
  <si>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</si>
  <si>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</si>
  <si>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</si>
  <si>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</si>
  <si>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</si>
  <si>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</si>
  <si>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</si>
  <si>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</si>
  <si>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</si>
  <si>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</si>
  <si>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</si>
  <si>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</si>
  <si>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</si>
  <si>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</si>
  <si>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</si>
  <si>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</si>
  <si>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</si>
  <si>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</si>
  <si>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</si>
  <si>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</si>
  <si>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</si>
  <si>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</si>
  <si>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</si>
  <si>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</si>
  <si>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</si>
  <si>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</si>
  <si>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</si>
  <si>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</si>
  <si>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</si>
  <si>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</si>
  <si>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</si>
  <si>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</si>
  <si>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</si>
  <si>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</si>
  <si>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</si>
  <si>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</si>
  <si>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</si>
  <si>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</si>
  <si>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</si>
  <si>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</si>
  <si>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</si>
  <si>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</si>
  <si>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</si>
  <si>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</si>
  <si>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</si>
  <si>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</si>
  <si>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</si>
  <si>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</si>
  <si>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</si>
  <si>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</si>
  <si>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</si>
  <si>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</si>
  <si>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</si>
  <si>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</si>
  <si>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</si>
  <si>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</si>
  <si>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</si>
  <si>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</si>
  <si>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</si>
  <si>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</si>
  <si>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</si>
  <si>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</si>
  <si>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</si>
  <si>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</si>
  <si>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</si>
  <si>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</si>
  <si>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</si>
  <si>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</si>
  <si>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</si>
  <si>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</si>
  <si>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</si>
  <si>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</si>
  <si>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</si>
  <si>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</si>
  <si>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</si>
  <si>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</si>
  <si>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</si>
  <si>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</si>
  <si>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</si>
  <si>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</si>
  <si>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</si>
  <si>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</si>
  <si>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</si>
  <si>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</si>
  <si>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</si>
  <si>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</si>
  <si>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</si>
  <si>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</si>
  <si>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</si>
  <si>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</si>
  <si>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</si>
  <si>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</si>
  <si>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</si>
  <si>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</si>
  <si>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</si>
  <si>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</si>
  <si>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</si>
  <si>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</si>
  <si>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</si>
  <si>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</si>
  <si>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</si>
  <si>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</si>
  <si>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</si>
  <si>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</si>
  <si>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</si>
  <si>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</si>
  <si>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</si>
  <si>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</si>
  <si>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</si>
  <si>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</si>
  <si>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</si>
  <si>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</si>
  <si>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</si>
  <si>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</si>
  <si>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</si>
  <si>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</si>
  <si>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</si>
  <si>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</si>
  <si>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</si>
  <si>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</si>
  <si>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</si>
  <si>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</si>
  <si>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</si>
  <si>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</si>
  <si>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</si>
  <si>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</si>
  <si>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</si>
  <si>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</si>
  <si>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</si>
  <si>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</si>
  <si>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</si>
  <si>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</si>
  <si>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</si>
  <si>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</si>
  <si>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</si>
  <si>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</si>
  <si>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</si>
  <si>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</si>
  <si>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</si>
  <si>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</si>
  <si>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</si>
  <si>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</si>
  <si>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</si>
  <si>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</si>
  <si>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</si>
  <si>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</si>
  <si>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</si>
  <si>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</si>
  <si>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</si>
  <si>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</si>
  <si>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</si>
  <si>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</si>
  <si>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</si>
  <si>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</si>
  <si>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</si>
  <si>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</si>
  <si>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</si>
  <si>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</si>
  <si>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</si>
  <si>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</si>
  <si>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</si>
  <si>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</si>
  <si>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</si>
  <si>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</si>
  <si>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</si>
  <si>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</si>
  <si>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</si>
  <si>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</si>
  <si>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</si>
  <si>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</si>
  <si>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</si>
  <si>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</si>
  <si>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</si>
  <si>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</si>
  <si>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</si>
  <si>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</si>
  <si>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</si>
  <si>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</si>
  <si>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</si>
  <si>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</si>
  <si>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</si>
  <si>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</si>
  <si>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</si>
  <si>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</si>
  <si>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</si>
  <si>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</si>
  <si>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</si>
  <si>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</si>
  <si>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</si>
  <si>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</si>
  <si>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</si>
  <si>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</si>
  <si>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</si>
  <si>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</si>
  <si>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</si>
  <si>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</si>
  <si>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</si>
  <si>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</si>
  <si>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</si>
  <si>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</si>
  <si>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</si>
  <si>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</si>
  <si>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</si>
  <si>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</si>
  <si>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</si>
  <si>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</si>
  <si>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</si>
  <si>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</si>
  <si>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</si>
  <si>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</si>
  <si>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</si>
  <si>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</si>
  <si>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</si>
  <si>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</si>
  <si>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</si>
  <si>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</si>
  <si>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</si>
  <si>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</si>
  <si>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</si>
  <si>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</si>
  <si>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</si>
  <si>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</si>
  <si>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</si>
  <si>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</si>
  <si>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</si>
  <si>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</si>
  <si>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</si>
  <si>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</si>
  <si>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</si>
  <si>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</si>
  <si>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</si>
  <si>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</si>
  <si>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</si>
  <si>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</si>
  <si>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</si>
  <si>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</si>
  <si>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</si>
  <si>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</si>
  <si>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</si>
  <si>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</si>
  <si>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</si>
  <si>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</si>
  <si>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</si>
  <si>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</si>
  <si>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</si>
  <si>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</si>
  <si>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</si>
  <si>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</si>
  <si>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</si>
  <si>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</si>
  <si>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</si>
  <si>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</si>
  <si>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</si>
  <si>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</si>
  <si>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</si>
  <si>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</si>
  <si>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</si>
  <si>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</si>
  <si>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</si>
  <si>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</si>
  <si>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</si>
  <si>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</si>
  <si>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</si>
  <si>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</si>
  <si>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</si>
  <si>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</si>
  <si>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</si>
  <si>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</si>
  <si>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</si>
  <si>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</si>
  <si>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</si>
  <si>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</si>
  <si>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</si>
  <si>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</si>
  <si>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</si>
  <si>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</si>
  <si>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</si>
  <si>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</si>
  <si>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</si>
  <si>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</si>
  <si>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</si>
  <si>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</si>
  <si>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</si>
  <si>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</si>
  <si>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</si>
  <si>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</si>
  <si>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</si>
  <si>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</si>
  <si>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</si>
  <si>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</si>
  <si>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</si>
  <si>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</si>
  <si>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</si>
  <si>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</si>
  <si>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</si>
  <si>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</si>
  <si>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</si>
  <si>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</si>
  <si>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</si>
  <si>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</si>
  <si>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</si>
  <si>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</si>
  <si>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</si>
  <si>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</si>
  <si>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</si>
  <si>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</si>
  <si>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</si>
  <si>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</si>
  <si>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</si>
  <si>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</si>
  <si>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</si>
  <si>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</si>
  <si>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</si>
  <si>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</si>
  <si>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</si>
  <si>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</si>
  <si>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</si>
  <si>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</si>
  <si>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</si>
  <si>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</si>
  <si>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</si>
  <si>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</si>
  <si>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</si>
  <si>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</si>
  <si>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</si>
  <si>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</si>
  <si>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</si>
  <si>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</si>
  <si>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</si>
  <si>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</si>
  <si>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</si>
  <si>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</si>
  <si>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</si>
  <si>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</si>
  <si>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</si>
  <si>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</si>
  <si>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</si>
  <si>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</si>
  <si>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</si>
  <si>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</si>
  <si>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</si>
  <si>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</si>
  <si>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</si>
  <si>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</si>
  <si>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</si>
  <si>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</si>
  <si>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</si>
  <si>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</si>
  <si>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</si>
  <si>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</si>
  <si>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</si>
  <si>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</si>
  <si>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</si>
  <si>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</si>
  <si>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</si>
  <si>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</si>
  <si>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</si>
  <si>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</si>
  <si>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</si>
  <si>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</si>
  <si>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</si>
  <si>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</si>
  <si>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</si>
  <si>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</si>
  <si>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</si>
  <si>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</si>
  <si>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</si>
  <si>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</si>
  <si>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</si>
  <si>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</si>
  <si>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</si>
  <si>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</si>
  <si>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</si>
  <si>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</si>
  <si>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</si>
  <si>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</si>
  <si>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</si>
  <si>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</si>
  <si>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</si>
  <si>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</si>
  <si>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</si>
  <si>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</si>
  <si>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</si>
  <si>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</si>
  <si>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</si>
  <si>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</si>
  <si>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</si>
  <si>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</si>
  <si>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</si>
  <si>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</si>
  <si>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</si>
  <si>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</si>
  <si>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</si>
  <si>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</si>
  <si>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</si>
  <si>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</si>
  <si>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</si>
  <si>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</si>
  <si>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</si>
  <si>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</si>
  <si>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</si>
  <si>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</si>
  <si>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</si>
  <si>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</si>
  <si>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</si>
  <si>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</si>
  <si>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</si>
  <si>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</si>
  <si>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</si>
  <si>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</si>
  <si>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</si>
  <si>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</si>
  <si>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</si>
  <si>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</si>
  <si>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</si>
  <si>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</si>
  <si>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</si>
  <si>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</si>
  <si>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</si>
  <si>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</si>
  <si>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</si>
  <si>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</si>
  <si>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</si>
  <si>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</si>
  <si>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</si>
  <si>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</si>
  <si>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</si>
  <si>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</si>
  <si>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</si>
  <si>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</si>
  <si>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</si>
  <si>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</si>
  <si>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</si>
  <si>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</si>
  <si>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</si>
  <si>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</si>
  <si>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</si>
  <si>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</si>
  <si>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</si>
  <si>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</si>
  <si>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</si>
  <si>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</si>
  <si>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</si>
  <si>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</si>
  <si>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</si>
  <si>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</si>
  <si>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</si>
  <si>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</si>
  <si>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</si>
  <si>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</si>
  <si>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</si>
  <si>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</si>
  <si>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</si>
  <si>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</si>
  <si>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</si>
  <si>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</si>
  <si>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</si>
  <si>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</si>
  <si>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</si>
  <si>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</si>
  <si>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</si>
  <si>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</si>
  <si>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</si>
  <si>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</si>
  <si>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</si>
  <si>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</si>
  <si>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</si>
  <si>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</si>
  <si>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</si>
  <si>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</si>
  <si>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</si>
  <si>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</si>
  <si>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</si>
  <si>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</si>
  <si>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</si>
  <si>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</si>
  <si>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</si>
  <si>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</si>
  <si>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</si>
  <si>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</si>
  <si>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</si>
  <si>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</si>
  <si>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</si>
  <si>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</si>
  <si>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</si>
  <si>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</si>
  <si>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</si>
  <si>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</si>
  <si>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</si>
  <si>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</si>
  <si>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</si>
  <si>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</si>
  <si>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</si>
  <si>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</si>
  <si>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</si>
  <si>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</si>
  <si>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</si>
  <si>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</si>
  <si>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</si>
  <si>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</si>
  <si>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</si>
  <si>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</si>
  <si>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</si>
  <si>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</si>
  <si>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</si>
  <si>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</si>
  <si>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</si>
  <si>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</si>
  <si>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</si>
  <si>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</si>
  <si>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</si>
  <si>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</si>
  <si>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</si>
  <si>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</si>
  <si>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</si>
  <si>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</si>
  <si>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</si>
  <si>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</si>
  <si>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</si>
  <si>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</si>
  <si>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</si>
  <si>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</si>
  <si>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</si>
  <si>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</si>
  <si>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</si>
  <si>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</si>
  <si>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</si>
  <si>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</si>
  <si>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</si>
  <si>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</si>
  <si>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</si>
  <si>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</si>
  <si>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</si>
  <si>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</si>
  <si>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</si>
  <si>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</si>
  <si>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</si>
  <si>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</si>
  <si>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</si>
  <si>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</si>
  <si>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</si>
  <si>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</si>
  <si>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</si>
  <si>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</si>
  <si>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</si>
  <si>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</si>
  <si>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</si>
  <si>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</si>
  <si>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</si>
  <si>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</si>
  <si>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</si>
  <si>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</si>
  <si>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</si>
  <si>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</si>
  <si>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</si>
  <si>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</si>
  <si>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</si>
  <si>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</si>
  <si>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</si>
  <si>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</si>
  <si>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</si>
  <si>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</si>
  <si>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</si>
  <si>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</si>
  <si>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</si>
  <si>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</si>
  <si>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</si>
  <si>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</si>
  <si>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</si>
  <si>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</si>
  <si>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</si>
  <si>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</si>
  <si>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</si>
  <si>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</si>
  <si>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</si>
  <si>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</si>
  <si>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</si>
  <si>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</si>
  <si>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</si>
  <si>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</si>
  <si>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</si>
  <si>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</si>
  <si>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</si>
  <si>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</si>
  <si>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</si>
  <si>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</si>
  <si>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</si>
  <si>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</si>
  <si>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</si>
  <si>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</si>
  <si>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</si>
  <si>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</si>
  <si>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</si>
  <si>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</si>
  <si>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</si>
  <si>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</si>
  <si>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</si>
  <si>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</si>
  <si>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</si>
  <si>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</si>
  <si>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</si>
  <si>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</si>
  <si>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</si>
  <si>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</si>
  <si>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</si>
  <si>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</si>
  <si>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</si>
  <si>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</si>
  <si>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</si>
  <si>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</si>
  <si>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</si>
  <si>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</si>
  <si>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</si>
  <si>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</si>
  <si>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</si>
  <si>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</si>
  <si>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</si>
  <si>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</si>
  <si>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</si>
  <si>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</si>
  <si>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</si>
  <si>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</si>
  <si>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</si>
  <si>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</si>
  <si>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</si>
  <si>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</si>
  <si>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</si>
  <si>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</si>
  <si>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</si>
  <si>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</si>
  <si>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</si>
  <si>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</si>
  <si>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</si>
  <si>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</si>
  <si>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</si>
  <si>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</si>
  <si>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</si>
  <si>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</si>
  <si>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</si>
  <si>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</si>
  <si>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</si>
  <si>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</si>
  <si>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</si>
  <si>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</si>
  <si>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</si>
  <si>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</si>
  <si>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</si>
  <si>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</si>
  <si>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</si>
  <si>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</si>
  <si>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</si>
  <si>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</si>
  <si>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</si>
  <si>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</si>
  <si>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</si>
  <si>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</si>
  <si>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</si>
  <si>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</si>
  <si>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</si>
  <si>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</si>
  <si>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</si>
  <si>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</si>
  <si>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</si>
  <si>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</si>
  <si>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</si>
  <si>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</si>
  <si>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</si>
  <si>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</si>
  <si>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</si>
  <si>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</si>
  <si>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</si>
  <si>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</si>
  <si>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</si>
  <si>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</si>
  <si>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</si>
  <si>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</si>
  <si>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</si>
  <si>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</si>
  <si>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</si>
  <si>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</si>
  <si>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</si>
  <si>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</si>
  <si>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</si>
  <si>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</si>
  <si>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</si>
  <si>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</si>
  <si>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</si>
  <si>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</si>
  <si>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</si>
  <si>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</si>
  <si>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</si>
  <si>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</si>
  <si>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</si>
  <si>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</si>
  <si>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</si>
  <si>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</si>
  <si>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</si>
  <si>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</si>
  <si>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</si>
  <si>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</si>
  <si>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</si>
  <si>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</si>
  <si>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</si>
  <si>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</si>
  <si>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</si>
  <si>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</si>
  <si>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</si>
  <si>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</si>
  <si>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</si>
  <si>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</si>
  <si>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</si>
  <si>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</si>
  <si>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</si>
  <si>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</si>
  <si>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</si>
  <si>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</si>
  <si>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</si>
  <si>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</si>
  <si>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</si>
  <si>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</si>
  <si>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</si>
  <si>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</si>
  <si>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</si>
  <si>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</si>
  <si>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</si>
  <si>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</si>
  <si>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</si>
  <si>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</si>
  <si>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</si>
  <si>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</si>
  <si>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</si>
  <si>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</si>
  <si>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</si>
  <si>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</si>
  <si>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</si>
  <si>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</si>
  <si>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</si>
  <si>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</si>
  <si>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</si>
  <si>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</si>
  <si>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</si>
  <si>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</si>
  <si>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</si>
  <si>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</si>
  <si>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</si>
  <si>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</si>
  <si>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</si>
  <si>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</si>
  <si>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</si>
  <si>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</si>
  <si>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</si>
  <si>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</si>
  <si>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</si>
  <si>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</si>
  <si>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</si>
  <si>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</si>
  <si>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</si>
  <si>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</si>
  <si>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</si>
  <si>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</si>
  <si>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</si>
  <si>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</si>
  <si>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</si>
  <si>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</si>
  <si>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</si>
  <si>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</si>
  <si>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</si>
  <si>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</si>
  <si>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</si>
  <si>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</si>
  <si>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</si>
  <si>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</si>
  <si>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</si>
  <si>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</si>
  <si>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</si>
  <si>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</si>
  <si>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</si>
  <si>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</si>
  <si>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</si>
  <si>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</si>
  <si>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</si>
  <si>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</si>
  <si>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</si>
  <si>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</si>
  <si>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</si>
  <si>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</si>
  <si>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</si>
  <si>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</si>
  <si>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</si>
  <si>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</si>
  <si>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</si>
  <si>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</si>
  <si>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</si>
  <si>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</si>
  <si>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</si>
  <si>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</si>
  <si>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</si>
  <si>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</si>
  <si>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</si>
  <si>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</si>
  <si>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</si>
  <si>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</si>
  <si>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</si>
  <si>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</si>
  <si>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</si>
  <si>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</si>
  <si>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</si>
  <si>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</si>
  <si>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</si>
  <si>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</si>
  <si>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</si>
  <si>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</si>
  <si>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</si>
  <si>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</si>
  <si>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</si>
  <si>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</si>
  <si>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</si>
  <si>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</si>
  <si>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</si>
  <si>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</si>
  <si>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</si>
  <si>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</si>
  <si>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</si>
  <si>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</si>
  <si>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</si>
  <si>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</si>
  <si>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</si>
  <si>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</si>
  <si>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</si>
  <si>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</si>
  <si>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</si>
  <si>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</si>
  <si>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</si>
  <si>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</si>
  <si>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</si>
  <si>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</si>
  <si>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</si>
  <si>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</si>
  <si>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</si>
  <si>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</si>
  <si>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</si>
  <si>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</si>
  <si>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</si>
  <si>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</si>
  <si>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</si>
  <si>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</si>
  <si>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</si>
  <si>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</si>
  <si>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</si>
  <si>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</si>
  <si>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</si>
  <si>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</si>
  <si>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</si>
  <si>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</si>
  <si>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</si>
  <si>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</si>
  <si>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</si>
  <si>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</si>
  <si>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</si>
  <si>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</si>
  <si>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</si>
  <si>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</si>
  <si>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</si>
  <si>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</si>
  <si>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</si>
  <si>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</si>
  <si>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</si>
  <si>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</si>
  <si>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</si>
  <si>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</si>
  <si>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</si>
  <si>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</si>
  <si>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</si>
  <si>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</si>
  <si>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</si>
  <si>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</si>
  <si>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</si>
  <si>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</si>
  <si>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</si>
  <si>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</si>
  <si>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</si>
  <si>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</si>
  <si>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</si>
  <si>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</si>
  <si>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</si>
  <si>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</si>
  <si>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</si>
  <si>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</si>
  <si>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</si>
  <si>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</si>
  <si>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</si>
  <si>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</si>
  <si>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</si>
  <si>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</si>
  <si>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</si>
  <si>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</si>
  <si>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</si>
  <si>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</si>
  <si>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</si>
  <si>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</si>
  <si>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</si>
  <si>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</si>
  <si>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</si>
  <si>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</si>
  <si>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</si>
  <si>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</si>
  <si>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</si>
  <si>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</si>
  <si>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</si>
  <si>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</si>
  <si>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</si>
  <si>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</si>
  <si>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</si>
  <si>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</si>
  <si>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</si>
  <si>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</si>
  <si>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</si>
  <si>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</si>
  <si>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</si>
  <si>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</si>
  <si>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</si>
  <si>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</si>
  <si>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</si>
  <si>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</si>
  <si>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</si>
  <si>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</si>
  <si>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</si>
  <si>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</si>
  <si>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</si>
  <si>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</si>
  <si>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</si>
  <si>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</si>
  <si>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</si>
  <si>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</si>
  <si>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</si>
  <si>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</si>
  <si>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</si>
  <si>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</si>
  <si>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</si>
  <si>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</si>
  <si>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</si>
  <si>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</si>
  <si>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</si>
  <si>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</si>
  <si>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</si>
  <si>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</si>
  <si>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</si>
  <si>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</si>
  <si>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</si>
  <si>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</si>
  <si>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</si>
  <si>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</si>
  <si>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</si>
  <si>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</si>
  <si>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</si>
  <si>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</si>
  <si>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</si>
  <si>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</si>
  <si>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</si>
  <si>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</si>
  <si>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</si>
  <si>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</si>
  <si>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</si>
  <si>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</si>
  <si>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</si>
  <si>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</si>
  <si>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</si>
  <si>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</si>
  <si>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</si>
  <si>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</si>
  <si>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</si>
  <si>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</si>
  <si>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</si>
  <si>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</si>
  <si>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</si>
  <si>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</si>
  <si>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</si>
  <si>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</si>
  <si>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</si>
  <si>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</si>
  <si>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</si>
  <si>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</si>
  <si>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</si>
  <si>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</si>
  <si>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</si>
  <si>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</si>
  <si>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</si>
  <si>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</si>
  <si>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</si>
  <si>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</si>
  <si>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</si>
  <si>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</si>
  <si>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</si>
  <si>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</si>
  <si>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</si>
  <si>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</si>
  <si>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</si>
  <si>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</si>
  <si>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</si>
  <si>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</si>
  <si>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</si>
  <si>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</si>
  <si>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</si>
  <si>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</si>
  <si>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</si>
  <si>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</si>
  <si>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</si>
  <si>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</si>
  <si>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</si>
  <si>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</si>
  <si>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</si>
  <si>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</si>
  <si>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</si>
  <si>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</si>
  <si>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</si>
  <si>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</si>
  <si>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</si>
  <si>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</si>
  <si>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</si>
  <si>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</si>
  <si>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</si>
  <si>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</si>
  <si>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</si>
  <si>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</si>
  <si>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</si>
  <si>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</si>
  <si>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</si>
  <si>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</si>
  <si>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</si>
  <si>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</si>
  <si>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</si>
  <si>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</si>
  <si>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</si>
  <si>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</si>
  <si>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</si>
  <si>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</si>
  <si>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</si>
  <si>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</si>
  <si>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</si>
  <si>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</si>
  <si>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</si>
  <si>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</si>
  <si>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</si>
  <si>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</si>
  <si>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</si>
  <si>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</si>
  <si>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</si>
  <si>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</si>
  <si>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</si>
  <si>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</si>
  <si>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</si>
  <si>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</si>
  <si>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</si>
  <si>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</si>
  <si>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</si>
  <si>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</si>
  <si>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</si>
  <si>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</si>
  <si>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</si>
  <si>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</si>
  <si>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</si>
  <si>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</si>
  <si>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</si>
  <si>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</si>
  <si>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</si>
  <si>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</si>
  <si>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</si>
  <si>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</si>
  <si>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</si>
  <si>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</si>
  <si>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</si>
  <si>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</si>
  <si>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</si>
  <si>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</si>
  <si>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</si>
  <si>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</si>
  <si>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</si>
  <si>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</si>
  <si>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</si>
  <si>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</si>
  <si>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</si>
  <si>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</si>
  <si>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</si>
  <si>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</si>
  <si>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</si>
  <si>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</si>
  <si>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</si>
  <si>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</si>
  <si>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</si>
  <si>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</si>
  <si>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</si>
  <si>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</si>
  <si>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</si>
  <si>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</si>
  <si>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</si>
  <si>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</si>
  <si>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</si>
  <si>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</si>
  <si>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</si>
  <si>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</si>
  <si>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</si>
  <si>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</si>
  <si>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</si>
  <si>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</si>
  <si>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</si>
  <si>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</si>
  <si>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</si>
  <si>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</si>
  <si>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</si>
  <si>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</si>
  <si>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</si>
  <si>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</si>
  <si>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</si>
  <si>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</si>
  <si>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</si>
  <si>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</si>
  <si>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</si>
  <si>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</si>
  <si>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</si>
  <si>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</si>
  <si>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</si>
  <si>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</si>
  <si>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</si>
  <si>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</si>
  <si>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</si>
  <si>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</si>
  <si>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</si>
  <si>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</si>
  <si>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</si>
  <si>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</si>
  <si>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</si>
  <si>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</si>
  <si>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</si>
  <si>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</si>
  <si>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</si>
  <si>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</si>
  <si>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</si>
  <si>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</si>
  <si>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</si>
  <si>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</si>
  <si>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</si>
  <si>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</si>
  <si>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</si>
  <si>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</si>
  <si>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</si>
  <si>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</si>
  <si>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</si>
  <si>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</si>
  <si>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</si>
  <si>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</si>
  <si>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</si>
  <si>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</si>
  <si>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</si>
  <si>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</si>
  <si>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</si>
  <si>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</si>
  <si>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</si>
  <si>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</si>
  <si>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</si>
  <si>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</si>
  <si>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</si>
  <si>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</si>
  <si>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</si>
  <si>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</si>
  <si>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</si>
  <si>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</si>
  <si>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</si>
  <si>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</si>
  <si>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</si>
  <si>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</si>
  <si>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</si>
  <si>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</si>
  <si>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</si>
  <si>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</si>
  <si>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</si>
  <si>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</si>
  <si>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</si>
  <si>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</si>
  <si>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</si>
  <si>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</si>
  <si>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</si>
  <si>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</si>
  <si>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</si>
  <si>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</si>
  <si>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</si>
  <si>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</si>
  <si>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</si>
  <si>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</si>
  <si>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</si>
  <si>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</si>
  <si>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</si>
  <si>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</si>
  <si>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</si>
  <si>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</si>
  <si>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</si>
  <si>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</si>
  <si>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</si>
  <si>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</si>
  <si>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</si>
  <si>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</si>
  <si>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</si>
  <si>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</si>
  <si>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</si>
  <si>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</si>
  <si>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</si>
  <si>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</si>
  <si>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</si>
  <si>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</si>
  <si>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</si>
  <si>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</si>
  <si>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</si>
  <si>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</si>
  <si>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</si>
  <si>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</si>
  <si>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</si>
  <si>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</si>
  <si>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</si>
  <si>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</si>
  <si>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</si>
  <si>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</si>
  <si>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</si>
  <si>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</si>
  <si>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</si>
  <si>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</si>
  <si>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</si>
  <si>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</si>
  <si>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</si>
  <si>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</si>
  <si>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</si>
  <si>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</si>
  <si>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</si>
  <si>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</si>
  <si>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</si>
  <si>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</si>
  <si>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</si>
  <si>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</si>
  <si>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</si>
  <si>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</si>
  <si>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</si>
  <si>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</si>
  <si>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</si>
  <si>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</si>
  <si>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</si>
  <si>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</si>
  <si>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</si>
  <si>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</si>
  <si>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</si>
  <si>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</si>
  <si>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</si>
  <si>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</si>
  <si>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</si>
  <si>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</si>
  <si>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</si>
  <si>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</si>
  <si>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</si>
  <si>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</si>
  <si>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</si>
  <si>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</si>
  <si>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</si>
  <si>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</si>
  <si>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</si>
  <si>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</si>
  <si>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</si>
  <si>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</si>
  <si>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</si>
  <si>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</si>
  <si>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</si>
  <si>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</si>
  <si>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</si>
  <si>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</si>
  <si>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</si>
  <si>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</si>
  <si>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</si>
  <si>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</si>
  <si>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</si>
  <si>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</si>
  <si>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</si>
  <si>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</si>
  <si>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</si>
  <si>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</si>
  <si>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</si>
  <si>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</si>
  <si>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</si>
  <si>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</si>
  <si>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</si>
  <si>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</si>
  <si>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</si>
  <si>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</si>
  <si>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</si>
  <si>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</si>
  <si>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</si>
  <si>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</si>
  <si>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</si>
  <si>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</si>
  <si>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</si>
  <si>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</si>
  <si>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</si>
  <si>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</si>
  <si>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</si>
  <si>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</si>
  <si>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</si>
  <si>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</si>
  <si>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</si>
  <si>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</si>
  <si>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</si>
  <si>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</si>
  <si>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</si>
  <si>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</si>
  <si>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</si>
  <si>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</si>
  <si>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</si>
  <si>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</si>
  <si>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</si>
  <si>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</si>
  <si>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</si>
  <si>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</si>
  <si>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</si>
  <si>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</si>
  <si>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</si>
  <si>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</si>
  <si>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</si>
  <si>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</si>
  <si>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</si>
  <si>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</si>
  <si>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</si>
  <si>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</si>
  <si>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</si>
  <si>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</si>
  <si>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</si>
  <si>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</si>
  <si>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</si>
  <si>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</si>
  <si>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</si>
  <si>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</si>
  <si>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</si>
  <si>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</si>
  <si>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</si>
  <si>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</si>
  <si>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</si>
  <si>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</si>
  <si>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</si>
  <si>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</si>
  <si>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</si>
  <si>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</si>
  <si>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</si>
  <si>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</si>
  <si>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</si>
  <si>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</si>
  <si>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</si>
  <si>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</si>
  <si>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</si>
  <si>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</si>
  <si>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</si>
  <si>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</si>
  <si>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</si>
  <si>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</si>
  <si>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</si>
  <si>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</si>
  <si>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</si>
  <si>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</si>
  <si>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</si>
  <si>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</si>
  <si>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</si>
  <si>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</si>
  <si>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</si>
  <si>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</si>
  <si>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</si>
  <si>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</si>
  <si>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</si>
  <si>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</si>
  <si>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</si>
  <si>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</si>
  <si>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</si>
  <si>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</si>
  <si>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</si>
  <si>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</si>
  <si>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</si>
  <si>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</si>
  <si>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</si>
  <si>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</si>
  <si>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</si>
  <si>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</si>
  <si>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</si>
  <si>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</si>
  <si>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</si>
  <si>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</si>
  <si>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</si>
  <si>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</si>
  <si>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</si>
  <si>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</si>
  <si>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</si>
  <si>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</si>
  <si>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</si>
  <si>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</si>
  <si>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</si>
  <si>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</si>
  <si>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</si>
  <si>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</si>
  <si>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</si>
  <si>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</si>
  <si>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</si>
  <si>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</si>
  <si>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</si>
  <si>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</si>
  <si>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</si>
  <si>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</si>
  <si>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</si>
  <si>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</si>
  <si>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</si>
  <si>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</si>
  <si>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</si>
  <si>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</si>
  <si>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</si>
  <si>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</si>
  <si>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</si>
  <si>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</si>
  <si>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</si>
  <si>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</si>
  <si>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</si>
  <si>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</si>
  <si>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</si>
  <si>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</si>
  <si>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</si>
  <si>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</si>
  <si>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</si>
  <si>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</si>
  <si>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</si>
  <si>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</si>
  <si>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</si>
  <si>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</si>
  <si>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</si>
  <si>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</si>
  <si>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</si>
  <si>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</si>
  <si>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</si>
  <si>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</si>
  <si>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</si>
  <si>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</si>
  <si>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</si>
  <si>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</si>
  <si>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</si>
  <si>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</si>
  <si>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</si>
  <si>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</si>
  <si>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</si>
  <si>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</si>
  <si>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</si>
  <si>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</si>
  <si>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</si>
  <si>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</si>
  <si>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</si>
  <si>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</si>
  <si>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</si>
  <si>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</si>
  <si>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</si>
  <si>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</si>
  <si>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</si>
  <si>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</si>
  <si>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</si>
  <si>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</si>
  <si>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</si>
  <si>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</si>
  <si>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</si>
  <si>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</si>
  <si>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</si>
  <si>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</si>
  <si>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</si>
  <si>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</si>
  <si>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</si>
  <si>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</si>
  <si>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</si>
  <si>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</si>
  <si>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</si>
  <si>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</si>
  <si>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</si>
  <si>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</si>
  <si>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</si>
  <si>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</si>
  <si>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</si>
  <si>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</si>
  <si>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</si>
  <si>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</si>
  <si>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</si>
  <si>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</si>
  <si>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</si>
  <si>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</si>
  <si>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</si>
  <si>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</si>
  <si>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</si>
  <si>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</si>
  <si>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</si>
  <si>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</si>
  <si>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</si>
  <si>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</si>
  <si>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</si>
  <si>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</si>
  <si>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</si>
  <si>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</si>
  <si>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</si>
  <si>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</si>
  <si>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</si>
  <si>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</si>
  <si>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</si>
  <si>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</si>
  <si>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</si>
  <si>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</si>
  <si>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</si>
  <si>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</si>
  <si>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</si>
  <si>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</si>
  <si>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</si>
  <si>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</si>
  <si>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</si>
  <si>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</si>
  <si>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</si>
  <si>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</si>
  <si>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</si>
  <si>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</si>
  <si>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</si>
  <si>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</si>
  <si>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</si>
  <si>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</si>
  <si>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</si>
  <si>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</si>
  <si>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</si>
  <si>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</si>
  <si>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</si>
  <si>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</si>
  <si>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</si>
  <si>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</si>
  <si>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</si>
  <si>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</si>
  <si>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</si>
  <si>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</si>
  <si>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</si>
  <si>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</si>
  <si>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</si>
  <si>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</si>
  <si>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</si>
  <si>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</si>
  <si>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</si>
  <si>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</si>
  <si>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</si>
  <si>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</si>
  <si>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</si>
  <si>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</si>
  <si>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</si>
  <si>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</si>
  <si>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</si>
  <si>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</si>
  <si>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</si>
  <si>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</si>
  <si>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</si>
  <si>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</si>
  <si>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</si>
  <si>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</si>
  <si>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</si>
  <si>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</si>
  <si>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</si>
  <si>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</si>
  <si>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</si>
  <si>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</si>
  <si>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</si>
  <si>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</si>
  <si>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</si>
  <si>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</si>
  <si>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</si>
  <si>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</si>
  <si>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</si>
  <si>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</si>
  <si>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</si>
  <si>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</si>
  <si>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</si>
  <si>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</si>
  <si>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</si>
  <si>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</si>
  <si>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</si>
  <si>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</si>
  <si>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</si>
  <si>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</si>
  <si>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</si>
  <si>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</si>
  <si>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</si>
  <si>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</si>
  <si>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</si>
  <si>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</si>
  <si>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</si>
  <si>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</si>
  <si>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</si>
  <si>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</si>
  <si>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</si>
  <si>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</si>
  <si>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</si>
  <si>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</si>
  <si>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</si>
  <si>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</si>
  <si>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</si>
  <si>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</si>
  <si>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</si>
  <si>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</si>
  <si>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</si>
  <si>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</si>
  <si>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</si>
  <si>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</si>
  <si>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</si>
  <si>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</si>
  <si>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</si>
  <si>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</si>
  <si>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</si>
  <si>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</si>
  <si>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</si>
  <si>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</si>
  <si>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</si>
  <si>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</si>
  <si>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</si>
  <si>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</si>
  <si>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</si>
  <si>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</si>
  <si>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</si>
  <si>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</si>
  <si>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</si>
  <si>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</si>
  <si>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</si>
  <si>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</si>
  <si>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</si>
  <si>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</si>
  <si>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</si>
  <si>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</si>
  <si>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</si>
  <si>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</si>
  <si>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</si>
  <si>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</si>
  <si>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</si>
  <si>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</si>
  <si>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</si>
  <si>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</si>
  <si>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</si>
  <si>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</si>
  <si>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</si>
  <si>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</si>
  <si>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</si>
  <si>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</si>
  <si>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</si>
  <si>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</si>
  <si>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</si>
  <si>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</si>
  <si>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</si>
  <si>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</si>
  <si>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</si>
  <si>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</si>
  <si>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</si>
  <si>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</si>
  <si>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</si>
  <si>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</si>
  <si>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</si>
  <si>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</si>
  <si>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</si>
  <si>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</si>
  <si>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</si>
  <si>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</si>
  <si>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</si>
  <si>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</si>
  <si>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</si>
  <si>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</si>
  <si>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</si>
  <si>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</si>
  <si>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</si>
  <si>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</si>
  <si>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</si>
  <si>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</si>
  <si>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</si>
  <si>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</si>
  <si>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</si>
  <si>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</si>
  <si>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</si>
  <si>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</si>
  <si>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</si>
  <si>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</si>
  <si>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</si>
  <si>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</si>
  <si>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</si>
  <si>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</si>
  <si>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</si>
  <si>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</si>
  <si>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</si>
  <si>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</si>
  <si>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</si>
  <si>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</si>
  <si>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</si>
  <si>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</si>
  <si>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</si>
  <si>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</si>
  <si>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</si>
  <si>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</si>
  <si>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</si>
  <si>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</si>
  <si>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</si>
  <si>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</si>
  <si>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</si>
  <si>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</si>
  <si>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</si>
  <si>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</si>
  <si>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</si>
  <si>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</si>
  <si>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</si>
  <si>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</si>
  <si>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</si>
  <si>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</si>
  <si>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</si>
  <si>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</si>
  <si>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</si>
  <si>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</si>
  <si>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</si>
  <si>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</si>
  <si>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</si>
  <si>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</si>
  <si>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</si>
  <si>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</si>
  <si>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</si>
  <si>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</si>
  <si>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</si>
  <si>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</si>
  <si>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</si>
  <si>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</si>
  <si>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</si>
  <si>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</si>
  <si>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</si>
  <si>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</si>
  <si>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</si>
  <si>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</si>
  <si>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</si>
  <si>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</si>
  <si>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</si>
  <si>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</si>
  <si>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</si>
  <si>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</si>
  <si>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</si>
  <si>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</si>
  <si>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</si>
  <si>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</si>
  <si>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</si>
  <si>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</si>
  <si>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</si>
  <si>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</si>
  <si>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</si>
  <si>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</si>
  <si>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</si>
  <si>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</si>
  <si>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</si>
  <si>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</si>
  <si>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</si>
  <si>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</si>
  <si>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</si>
  <si>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</si>
  <si>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</si>
  <si>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</si>
  <si>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</si>
  <si>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</si>
  <si>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</si>
  <si>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</si>
  <si>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</si>
  <si>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</si>
  <si>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</si>
  <si>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</si>
  <si>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</si>
  <si>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</si>
  <si>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</si>
  <si>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</si>
  <si>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</si>
  <si>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</si>
  <si>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</si>
  <si>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</si>
  <si>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</si>
  <si>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</si>
  <si>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</si>
  <si>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</si>
  <si>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</si>
  <si>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</si>
  <si>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</si>
  <si>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</si>
  <si>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</si>
  <si>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</si>
  <si>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</si>
  <si>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</si>
  <si>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</si>
  <si>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</si>
  <si>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</si>
  <si>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</si>
  <si>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</si>
  <si>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</si>
  <si>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</si>
  <si>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</si>
  <si>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</si>
  <si>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</si>
  <si>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</si>
  <si>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</si>
  <si>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</si>
  <si>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</si>
  <si>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</si>
  <si>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</si>
  <si>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</si>
  <si>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</si>
  <si>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</si>
  <si>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</si>
  <si>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</si>
  <si>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</si>
  <si>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</si>
  <si>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</si>
  <si>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</si>
  <si>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</si>
  <si>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</si>
  <si>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</si>
  <si>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</si>
  <si>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</si>
  <si>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</si>
  <si>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</si>
  <si>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</si>
  <si>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</si>
  <si>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</si>
  <si>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</si>
  <si>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</si>
  <si>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</si>
  <si>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</si>
  <si>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</si>
  <si>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</si>
  <si>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</si>
  <si>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</si>
  <si>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</si>
  <si>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</si>
  <si>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</si>
  <si>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</si>
  <si>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</si>
  <si>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</si>
  <si>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</si>
  <si>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</si>
  <si>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</si>
  <si>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</si>
  <si>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</si>
  <si>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</si>
  <si>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</si>
  <si>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</si>
  <si>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</si>
  <si>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</si>
  <si>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</si>
  <si>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</si>
  <si>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</si>
  <si>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</si>
  <si>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</si>
  <si>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</si>
  <si>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</si>
  <si>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</si>
  <si>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</si>
  <si>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</si>
  <si>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</si>
  <si>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</si>
  <si>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</si>
  <si>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</si>
  <si>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</si>
  <si>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</si>
  <si>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</si>
  <si>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</si>
  <si>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</si>
  <si>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</si>
  <si>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</si>
  <si>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</si>
  <si>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</si>
  <si>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</si>
  <si>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</si>
  <si>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</si>
  <si>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</si>
  <si>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</si>
  <si>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</si>
  <si>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</si>
  <si>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</si>
  <si>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</si>
  <si>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</si>
  <si>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</si>
  <si>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</si>
  <si>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</si>
  <si>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</si>
  <si>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</si>
  <si>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</si>
  <si>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</si>
  <si>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</si>
  <si>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</si>
  <si>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</si>
  <si>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</si>
  <si>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</si>
  <si>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</si>
  <si>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</si>
  <si>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</si>
  <si>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</si>
  <si>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</si>
  <si>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</si>
  <si>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</si>
  <si>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</si>
  <si>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</si>
  <si>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</si>
  <si>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</si>
  <si>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</si>
  <si>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</si>
  <si>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</si>
  <si>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</si>
  <si>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</si>
  <si>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</si>
  <si>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</si>
  <si>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</si>
  <si>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</si>
  <si>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</si>
  <si>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</si>
  <si>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</si>
  <si>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</si>
  <si>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</si>
  <si>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</si>
  <si>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</si>
  <si>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</si>
  <si>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</si>
  <si>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</si>
  <si>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</si>
  <si>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</si>
  <si>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</si>
  <si>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</si>
  <si>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</si>
  <si>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</si>
  <si>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</si>
  <si>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</si>
  <si>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</si>
  <si>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</si>
  <si>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</si>
  <si>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</si>
  <si>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</si>
  <si>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</si>
  <si>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</si>
  <si>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</si>
  <si>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</si>
  <si>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</si>
  <si>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</si>
  <si>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</si>
  <si>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</si>
  <si>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</si>
  <si>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</si>
  <si>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</si>
  <si>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</si>
  <si>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</si>
  <si>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</si>
  <si>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</si>
  <si>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</si>
  <si>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</si>
  <si>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</si>
  <si>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</si>
  <si>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</si>
  <si>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</si>
  <si>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</si>
  <si>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</si>
  <si>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</si>
  <si>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</si>
  <si>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</si>
  <si>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</si>
  <si>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</si>
  <si>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</si>
  <si>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</si>
  <si>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</si>
  <si>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</si>
  <si>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</si>
  <si>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</si>
  <si>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</si>
  <si>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</si>
  <si>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</si>
  <si>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</si>
  <si>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</si>
  <si>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</si>
  <si>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</si>
  <si>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</si>
  <si>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</si>
  <si>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</si>
  <si>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</si>
  <si>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</si>
  <si>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</si>
  <si>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</si>
  <si>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</si>
  <si>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</si>
  <si>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</si>
  <si>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</si>
  <si>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</si>
  <si>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</si>
  <si>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</si>
  <si>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</si>
  <si>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</si>
  <si>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</si>
  <si>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</si>
  <si>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</si>
  <si>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</si>
  <si>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</si>
  <si>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</si>
  <si>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</si>
  <si>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</si>
  <si>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</si>
  <si>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</si>
  <si>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</si>
  <si>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</si>
  <si>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</si>
  <si>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</si>
  <si>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</si>
  <si>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</si>
  <si>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</si>
  <si>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</si>
  <si>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</si>
  <si>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</si>
  <si>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</si>
  <si>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</si>
  <si>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</si>
  <si>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</si>
  <si>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</si>
  <si>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</si>
  <si>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</si>
  <si>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</si>
  <si>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</si>
  <si>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</si>
  <si>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</si>
  <si>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</si>
  <si>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</si>
  <si>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</si>
  <si>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</si>
  <si>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</si>
  <si>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</si>
  <si>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</si>
  <si>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</si>
  <si>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</si>
  <si>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</si>
  <si>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</si>
  <si>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</si>
  <si>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</si>
  <si>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</si>
  <si>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</si>
  <si>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</si>
  <si>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</si>
  <si>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</si>
  <si>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</si>
  <si>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</si>
  <si>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</si>
  <si>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</si>
  <si>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</si>
  <si>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</si>
  <si>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</si>
  <si>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</si>
  <si>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</si>
  <si>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</si>
  <si>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</si>
  <si>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</si>
  <si>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</si>
  <si>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</si>
  <si>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</si>
  <si>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</si>
  <si>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</si>
  <si>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</si>
  <si>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</si>
  <si>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</si>
  <si>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</si>
  <si>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</si>
  <si>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</si>
  <si>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</si>
  <si>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</si>
  <si>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</si>
  <si>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</si>
  <si>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</si>
  <si>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</si>
  <si>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</si>
  <si>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</si>
  <si>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</si>
  <si>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</si>
  <si>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</si>
  <si>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</si>
  <si>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</si>
  <si>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</si>
  <si>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</si>
  <si>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</si>
  <si>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</si>
  <si>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</si>
  <si>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</si>
  <si>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</si>
  <si>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</si>
  <si>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</si>
  <si>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</si>
  <si>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</si>
  <si>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</si>
  <si>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</si>
  <si>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</si>
  <si>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</si>
  <si>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</si>
  <si>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</si>
  <si>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</si>
  <si>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</si>
  <si>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</si>
  <si>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</si>
  <si>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</si>
  <si>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</si>
  <si>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</si>
  <si>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</si>
  <si>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</si>
  <si>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</si>
  <si>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</si>
  <si>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</si>
  <si>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</si>
  <si>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</si>
  <si>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</si>
  <si>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</si>
  <si>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</si>
  <si>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</si>
  <si>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</si>
  <si>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</si>
  <si>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</si>
  <si>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</si>
  <si>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</si>
  <si>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</si>
  <si>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</si>
  <si>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</si>
  <si>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</si>
  <si>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</si>
  <si>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</si>
  <si>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</si>
  <si>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</si>
  <si>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</si>
  <si>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</si>
  <si>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</si>
  <si>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</si>
  <si>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</si>
  <si>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</si>
  <si>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</si>
  <si>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</si>
  <si>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</si>
  <si>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</si>
  <si>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</si>
  <si>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</si>
  <si>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</si>
  <si>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</si>
  <si>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</si>
  <si>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</si>
  <si>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</si>
  <si>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</si>
  <si>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</si>
  <si>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</si>
  <si>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</si>
  <si>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</si>
  <si>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</si>
  <si>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</si>
  <si>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</si>
  <si>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</si>
  <si>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</si>
  <si>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</si>
  <si>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</si>
  <si>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</si>
  <si>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</si>
  <si>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</si>
  <si>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</si>
  <si>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</si>
  <si>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</si>
  <si>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</si>
  <si>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</si>
  <si>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</si>
  <si>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</si>
  <si>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</si>
  <si>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</si>
  <si>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</si>
  <si>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</si>
  <si>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</si>
  <si>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</si>
  <si>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</si>
  <si>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</si>
  <si>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</si>
  <si>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</si>
  <si>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</si>
  <si>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</si>
  <si>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</si>
  <si>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</si>
  <si>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</si>
  <si>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</si>
  <si>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</si>
  <si>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</si>
  <si>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</si>
  <si>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</si>
  <si>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</si>
  <si>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</si>
  <si>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</si>
  <si>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</si>
  <si>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</si>
  <si>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</si>
  <si>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</si>
  <si>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</si>
  <si>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</si>
  <si>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</si>
  <si>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</si>
  <si>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</si>
  <si>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</si>
  <si>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</si>
  <si>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</si>
  <si>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</si>
  <si>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</si>
  <si>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</si>
  <si>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</si>
  <si>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</si>
  <si>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</si>
  <si>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</si>
  <si>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</si>
  <si>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</si>
  <si>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</si>
  <si>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</si>
  <si>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</si>
  <si>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</si>
  <si>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</si>
  <si>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</si>
  <si>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</si>
  <si>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</si>
  <si>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</si>
  <si>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</si>
  <si>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</si>
  <si>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</si>
  <si>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</si>
  <si>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</si>
  <si>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</si>
  <si>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</si>
  <si>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</si>
  <si>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</si>
  <si>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</si>
  <si>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</si>
  <si>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</si>
  <si>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</si>
  <si>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</si>
  <si>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</si>
  <si>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</si>
  <si>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</si>
  <si>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</si>
  <si>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</si>
  <si>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</si>
  <si>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</si>
  <si>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</si>
  <si>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</si>
  <si>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</si>
  <si>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</si>
  <si>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</si>
  <si>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</si>
  <si>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</si>
  <si>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</si>
  <si>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</si>
  <si>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</si>
  <si>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</si>
  <si>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</si>
  <si>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</si>
  <si>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</si>
  <si>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</si>
  <si>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</si>
  <si>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</si>
  <si>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</si>
  <si>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</si>
  <si>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</si>
  <si>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</si>
  <si>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</si>
  <si>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</si>
  <si>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</si>
  <si>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</si>
  <si>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</si>
  <si>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</si>
  <si>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</si>
  <si>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</si>
  <si>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</si>
  <si>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</si>
  <si>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</si>
  <si>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</si>
  <si>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</si>
  <si>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</si>
  <si>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</si>
  <si>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</si>
  <si>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</si>
  <si>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</si>
  <si>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</si>
  <si>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</si>
  <si>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</si>
  <si>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</si>
  <si>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</si>
  <si>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</si>
  <si>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</si>
  <si>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</si>
  <si>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</si>
  <si>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</si>
  <si>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</si>
  <si>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</si>
  <si>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</si>
  <si>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</si>
  <si>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</si>
  <si>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</si>
  <si>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</si>
  <si>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</si>
  <si>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</si>
  <si>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</si>
  <si>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</si>
  <si>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</si>
  <si>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</si>
  <si>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</si>
  <si>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</si>
  <si>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</si>
  <si>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</si>
  <si>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</si>
  <si>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</si>
  <si>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</si>
  <si>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</si>
  <si>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</si>
  <si>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</si>
  <si>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</si>
  <si>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</si>
  <si>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</si>
  <si>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</si>
  <si>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</si>
  <si>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</si>
  <si>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</si>
  <si>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</si>
  <si>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</si>
  <si>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</si>
  <si>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</si>
  <si>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</si>
  <si>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</si>
  <si>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</si>
  <si>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</si>
  <si>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</si>
  <si>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</si>
  <si>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</si>
  <si>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</si>
  <si>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</si>
  <si>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</si>
  <si>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</si>
  <si>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</si>
  <si>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</si>
  <si>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</si>
  <si>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</si>
  <si>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</si>
  <si>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</si>
  <si>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</si>
  <si>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</si>
  <si>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</si>
  <si>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</si>
  <si>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</si>
  <si>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</si>
  <si>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</si>
  <si>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</si>
  <si>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</si>
  <si>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</si>
  <si>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</si>
  <si>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</si>
  <si>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</si>
  <si>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</si>
  <si>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</si>
  <si>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</si>
  <si>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</si>
  <si>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</si>
  <si>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</si>
  <si>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</si>
  <si>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</si>
  <si>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</si>
  <si>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</si>
  <si>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</si>
  <si>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</si>
  <si>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</si>
  <si>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</si>
  <si>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</si>
  <si>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</si>
  <si>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</si>
  <si>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</si>
  <si>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</si>
  <si>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</si>
  <si>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</si>
  <si>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</si>
  <si>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</si>
  <si>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</si>
  <si>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</si>
  <si>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</si>
  <si>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</si>
  <si>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</si>
  <si>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</si>
  <si>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</si>
  <si>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</si>
  <si>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</si>
  <si>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</si>
  <si>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</si>
  <si>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</si>
  <si>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</si>
  <si>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</si>
  <si>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</si>
  <si>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</si>
  <si>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</si>
  <si>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</si>
  <si>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</si>
  <si>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</si>
  <si>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</si>
  <si>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</si>
  <si>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</si>
  <si>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</si>
  <si>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</si>
  <si>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</si>
  <si>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</si>
  <si>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</si>
  <si>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</si>
  <si>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</si>
  <si>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</si>
  <si>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</si>
  <si>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</si>
  <si>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</si>
  <si>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</si>
  <si>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</si>
  <si>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</si>
  <si>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</si>
  <si>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</si>
  <si>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</si>
  <si>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</si>
  <si>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</si>
  <si>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</si>
  <si>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</si>
  <si>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</si>
  <si>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</si>
  <si>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</si>
  <si>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</si>
  <si>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</si>
  <si>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</si>
  <si>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</si>
  <si>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</si>
  <si>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</si>
  <si>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</si>
  <si>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</si>
  <si>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</si>
  <si>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</si>
  <si>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</si>
  <si>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</si>
  <si>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</si>
  <si>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</si>
  <si>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</si>
  <si>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</si>
  <si>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</si>
  <si>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</si>
  <si>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</si>
  <si>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</si>
  <si>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</si>
  <si>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</si>
  <si>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</si>
  <si>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</si>
  <si>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</si>
  <si>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</si>
  <si>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</si>
  <si>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</si>
  <si>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</si>
  <si>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</si>
  <si>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</si>
  <si>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</si>
  <si>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</si>
  <si>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</si>
  <si>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</si>
  <si>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</si>
  <si>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</si>
  <si>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</si>
  <si>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</si>
  <si>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</si>
  <si>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</si>
  <si>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</si>
  <si>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</si>
  <si>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</si>
  <si>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</si>
  <si>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</si>
  <si>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</si>
  <si>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</si>
  <si>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</si>
  <si>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</si>
  <si>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</si>
  <si>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</si>
  <si>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</si>
  <si>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</si>
  <si>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</si>
  <si>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</si>
  <si>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</si>
  <si>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</si>
  <si>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</si>
  <si>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</si>
  <si>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</si>
  <si>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</si>
  <si>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</si>
  <si>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</si>
  <si>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</si>
  <si>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</si>
  <si>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</si>
  <si>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</si>
  <si>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</si>
  <si>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</si>
  <si>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</si>
  <si>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</si>
  <si>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</si>
  <si>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</si>
  <si>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</si>
  <si>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</si>
  <si>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</si>
  <si>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</si>
  <si>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</si>
  <si>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</si>
  <si>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</si>
  <si>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</si>
  <si>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</si>
  <si>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</si>
  <si>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</si>
  <si>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</si>
  <si>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</si>
  <si>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</si>
  <si>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</si>
  <si>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</si>
  <si>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</si>
  <si>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</si>
  <si>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</si>
  <si>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</si>
  <si>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</si>
  <si>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</si>
  <si>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</si>
  <si>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</si>
  <si>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</si>
  <si>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</si>
  <si>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</si>
  <si>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</si>
  <si>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</si>
  <si>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</si>
  <si>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</si>
  <si>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</si>
  <si>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</si>
  <si>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</si>
  <si>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</si>
  <si>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</si>
  <si>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</si>
  <si>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</si>
  <si>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</si>
  <si>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</si>
  <si>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</si>
  <si>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</si>
  <si>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</si>
  <si>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</si>
  <si>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</si>
  <si>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</si>
  <si>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</si>
  <si>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</si>
  <si>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</si>
  <si>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</si>
  <si>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</si>
  <si>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</si>
  <si>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</si>
  <si>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</si>
  <si>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</si>
  <si>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</si>
  <si>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</si>
  <si>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</si>
  <si>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</si>
  <si>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</si>
  <si>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</si>
  <si>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</si>
  <si>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</si>
  <si>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</si>
  <si>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</si>
  <si>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</si>
  <si>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</si>
  <si>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</si>
  <si>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</si>
  <si>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</si>
  <si>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</si>
  <si>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</si>
  <si>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</si>
  <si>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</si>
  <si>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</si>
  <si>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</si>
  <si>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</si>
  <si>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</si>
  <si>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</si>
  <si>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</si>
  <si>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</si>
  <si>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</si>
  <si>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</si>
  <si>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</si>
  <si>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</si>
  <si>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</si>
  <si>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</si>
  <si>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</si>
  <si>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</si>
  <si>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</si>
  <si>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</si>
  <si>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</si>
  <si>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</si>
  <si>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</si>
  <si>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</si>
  <si>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</si>
  <si>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</si>
  <si>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</si>
  <si>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</si>
  <si>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</si>
  <si>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</si>
  <si>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</si>
  <si>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</si>
  <si>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</si>
  <si>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</si>
  <si>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</si>
  <si>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</si>
  <si>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</si>
  <si>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</si>
  <si>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</si>
  <si>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</si>
  <si>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</si>
  <si>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</si>
  <si>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</si>
  <si>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</si>
  <si>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</si>
  <si>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</si>
  <si>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</si>
  <si>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</si>
  <si>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</si>
  <si>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</si>
  <si>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</si>
  <si>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</si>
  <si>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</si>
  <si>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</si>
  <si>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</si>
  <si>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</si>
  <si>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</si>
  <si>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</si>
  <si>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</si>
  <si>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</si>
  <si>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</si>
  <si>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</si>
  <si>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</si>
  <si>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</si>
  <si>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</si>
  <si>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</si>
  <si>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</si>
  <si>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</si>
  <si>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</si>
  <si>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</si>
  <si>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</si>
  <si>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</si>
  <si>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</si>
  <si>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</si>
  <si>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</si>
  <si>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</si>
  <si>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</si>
  <si>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</si>
  <si>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</si>
  <si>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</si>
  <si>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</si>
  <si>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</si>
  <si>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</si>
  <si>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</si>
  <si>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</si>
  <si>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</si>
  <si>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</si>
  <si>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</si>
  <si>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</si>
  <si>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</si>
  <si>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</si>
  <si>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</si>
  <si>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</si>
  <si>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</si>
  <si>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</si>
  <si>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</si>
  <si>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</si>
  <si>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</si>
  <si>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</si>
  <si>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</si>
  <si>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</si>
  <si>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</si>
  <si>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</si>
  <si>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</si>
  <si>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</si>
  <si>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</si>
  <si>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</si>
  <si>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</si>
  <si>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</si>
  <si>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</si>
  <si>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</si>
  <si>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</si>
  <si>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</si>
  <si>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</si>
  <si>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</si>
  <si>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</si>
  <si>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</si>
  <si>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</si>
  <si>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</si>
  <si>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</si>
  <si>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</si>
  <si>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</si>
  <si>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</si>
  <si>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</si>
  <si>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</si>
  <si>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</si>
  <si>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</si>
  <si>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</si>
  <si>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</si>
  <si>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</si>
  <si>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</si>
  <si>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</si>
  <si>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</si>
  <si>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</si>
  <si>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</si>
  <si>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</si>
  <si>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</si>
  <si>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</si>
  <si>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</si>
  <si>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</si>
  <si>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</si>
  <si>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</si>
  <si>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</si>
  <si>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</si>
  <si>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</si>
  <si>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</si>
  <si>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</si>
  <si>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</si>
  <si>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</si>
  <si>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</si>
  <si>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</si>
  <si>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</si>
  <si>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</si>
  <si>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</si>
  <si>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</si>
  <si>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</si>
  <si>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</si>
  <si>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</si>
  <si>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</si>
  <si>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</si>
  <si>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</si>
  <si>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</si>
  <si>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</si>
  <si>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</si>
  <si>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</si>
  <si>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</si>
  <si>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</si>
  <si>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</si>
  <si>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</si>
  <si>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</si>
  <si>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</si>
  <si>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</si>
  <si>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</si>
  <si>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</si>
  <si>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</si>
  <si>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</si>
  <si>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</si>
  <si>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</si>
  <si>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</si>
  <si>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</si>
  <si>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</si>
  <si>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</si>
  <si>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</si>
  <si>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</si>
  <si>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</si>
  <si>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</si>
  <si>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</si>
  <si>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</si>
  <si>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</si>
  <si>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</si>
  <si>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</si>
  <si>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</si>
  <si>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</si>
  <si>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</si>
  <si>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</si>
  <si>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</si>
  <si>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</si>
  <si>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</si>
  <si>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</si>
  <si>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</si>
  <si>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</si>
  <si>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</si>
  <si>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</si>
  <si>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</si>
  <si>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</si>
  <si>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</si>
  <si>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</si>
  <si>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</si>
  <si>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</si>
  <si>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</si>
  <si>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</si>
  <si>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</si>
  <si>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</si>
  <si>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</si>
  <si>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</si>
  <si>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</si>
  <si>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</si>
  <si>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</si>
  <si>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</si>
  <si>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</si>
  <si>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</si>
  <si>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</si>
  <si>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</si>
  <si>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</si>
  <si>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</si>
  <si>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</si>
  <si>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</si>
  <si>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</si>
  <si>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</si>
  <si>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</si>
  <si>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</si>
  <si>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</si>
  <si>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</si>
  <si>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</si>
  <si>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</si>
  <si>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</si>
  <si>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</si>
  <si>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</si>
  <si>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</si>
  <si>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</si>
  <si>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</si>
  <si>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</si>
  <si>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</si>
  <si>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</si>
  <si>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</si>
  <si>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</si>
  <si>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</si>
  <si>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</si>
  <si>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</si>
  <si>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</si>
  <si>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</si>
  <si>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</si>
  <si>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</si>
  <si>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</si>
  <si>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</si>
  <si>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</si>
  <si>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</si>
  <si>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</si>
  <si>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</si>
  <si>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</si>
  <si>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</si>
  <si>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</si>
  <si>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</si>
  <si>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</si>
  <si>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</si>
  <si>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</si>
  <si>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</si>
  <si>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</si>
  <si>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</si>
  <si>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</si>
  <si>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</si>
  <si>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</si>
  <si>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</si>
  <si>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</si>
  <si>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</si>
  <si>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</si>
  <si>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</si>
  <si>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</si>
  <si>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</si>
  <si>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</si>
  <si>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</si>
  <si>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</si>
  <si>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</si>
  <si>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</si>
  <si>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</si>
  <si>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</si>
  <si>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</si>
  <si>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</si>
  <si>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</si>
  <si>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</si>
  <si>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</si>
  <si>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</si>
  <si>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</si>
  <si>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</si>
  <si>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</si>
  <si>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</si>
  <si>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</si>
  <si>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</si>
  <si>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</si>
  <si>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</si>
  <si>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</si>
  <si>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</si>
  <si>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</si>
  <si>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</si>
  <si>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</si>
  <si>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</si>
  <si>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</si>
  <si>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</si>
  <si>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</si>
  <si>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</si>
  <si>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</si>
  <si>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</si>
  <si>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</si>
  <si>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</si>
  <si>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</si>
  <si>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</si>
  <si>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</si>
  <si>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</si>
  <si>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</si>
  <si>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</si>
  <si>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</si>
  <si>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</si>
  <si>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</si>
  <si>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</si>
  <si>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</si>
  <si>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</si>
  <si>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</si>
  <si>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</si>
  <si>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</si>
  <si>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</si>
  <si>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</si>
  <si>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</si>
  <si>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</si>
  <si>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</si>
  <si>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</si>
  <si>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</si>
  <si>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</si>
  <si>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</si>
  <si>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</si>
  <si>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</si>
  <si>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</si>
  <si>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</si>
  <si>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</si>
  <si>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</si>
  <si>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</si>
  <si>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</si>
  <si>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</si>
  <si>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</si>
  <si>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</si>
  <si>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</si>
  <si>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</si>
  <si>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</si>
  <si>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</si>
  <si>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</si>
  <si>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</si>
  <si>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</si>
  <si>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</si>
  <si>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</si>
  <si>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</si>
  <si>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</si>
  <si>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</si>
  <si>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</si>
  <si>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</si>
  <si>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</si>
  <si>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</si>
  <si>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</si>
  <si>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</si>
  <si>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</si>
  <si>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</si>
  <si>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</si>
  <si>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</si>
  <si>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</si>
  <si>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</si>
  <si>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</si>
  <si>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</si>
  <si>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</si>
  <si>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</si>
  <si>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</si>
  <si>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</si>
  <si>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</si>
  <si>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</si>
  <si>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</si>
  <si>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</si>
  <si>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</si>
  <si>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</si>
  <si>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</si>
  <si>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</si>
  <si>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</si>
  <si>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</si>
  <si>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</si>
  <si>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</si>
  <si>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</si>
  <si>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</si>
  <si>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</si>
  <si>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</si>
  <si>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</si>
  <si>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</si>
  <si>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</si>
  <si>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</si>
  <si>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</si>
  <si>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</si>
  <si>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</si>
  <si>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</si>
  <si>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</si>
  <si>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</si>
  <si>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</si>
  <si>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</si>
  <si>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</si>
  <si>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</si>
  <si>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</si>
  <si>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</si>
  <si>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</si>
  <si>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</si>
  <si>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</si>
  <si>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</si>
  <si>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</si>
  <si>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</si>
  <si>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</si>
  <si>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</si>
  <si>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</si>
  <si>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</si>
  <si>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</si>
  <si>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</si>
  <si>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</si>
  <si>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</si>
  <si>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</si>
  <si>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</si>
  <si>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</si>
  <si>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</si>
  <si>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</si>
  <si>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</si>
  <si>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</si>
  <si>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</si>
  <si>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</si>
  <si>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</si>
  <si>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</si>
  <si>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</si>
  <si>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</si>
  <si>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</si>
  <si>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</si>
  <si>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</si>
  <si>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</si>
  <si>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</si>
  <si>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</si>
  <si>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</si>
  <si>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</si>
  <si>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</si>
  <si>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</si>
  <si>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</si>
  <si>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</si>
  <si>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</si>
  <si>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</si>
  <si>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</si>
  <si>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</si>
  <si>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</si>
  <si>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</si>
  <si>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</si>
  <si>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</si>
  <si>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</si>
  <si>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</si>
  <si>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</si>
  <si>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</si>
  <si>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</si>
  <si>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</si>
  <si>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</si>
  <si>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</si>
  <si>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</si>
  <si>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</si>
  <si>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</si>
  <si>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</si>
  <si>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</si>
  <si>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</si>
  <si>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</si>
  <si>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</si>
  <si>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</si>
  <si>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</si>
  <si>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</si>
  <si>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</si>
  <si>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</si>
  <si>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</si>
  <si>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</si>
  <si>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</si>
  <si>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</si>
  <si>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</si>
  <si>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</si>
  <si>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</si>
  <si>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</si>
  <si>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</si>
  <si>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</si>
  <si>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</si>
  <si>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</si>
  <si>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</si>
  <si>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</si>
  <si>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</si>
  <si>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</si>
  <si>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</si>
  <si>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</si>
  <si>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</si>
  <si>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</si>
  <si>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</si>
  <si>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</si>
  <si>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</si>
  <si>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</si>
  <si>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</si>
  <si>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</si>
  <si>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</si>
  <si>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</si>
  <si>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</si>
  <si>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</si>
  <si>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</si>
  <si>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</si>
  <si>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</si>
  <si>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</si>
  <si>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</si>
  <si>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</si>
  <si>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</si>
  <si>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</si>
  <si>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</si>
  <si>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</si>
  <si>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</si>
  <si>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</si>
  <si>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</si>
  <si>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</si>
  <si>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</si>
  <si>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</si>
  <si>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</si>
  <si>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</si>
  <si>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</si>
  <si>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</si>
  <si>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</si>
  <si>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</si>
  <si>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</si>
  <si>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</si>
  <si>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</si>
  <si>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</si>
  <si>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</si>
  <si>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</si>
  <si>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</si>
  <si>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</si>
  <si>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</si>
  <si>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</si>
  <si>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</si>
  <si>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</si>
  <si>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</si>
  <si>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</si>
  <si>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</si>
  <si>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</si>
  <si>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</si>
  <si>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</si>
  <si>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</si>
  <si>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</si>
  <si>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</si>
  <si>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</si>
  <si>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</si>
  <si>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</si>
  <si>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</si>
  <si>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</si>
  <si>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</si>
  <si>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</si>
  <si>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</si>
  <si>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</si>
  <si>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</si>
  <si>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</si>
  <si>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</si>
  <si>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</si>
  <si>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</si>
  <si>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</si>
  <si>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</si>
  <si>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</si>
  <si>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</si>
  <si>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</si>
  <si>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</si>
  <si>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</si>
  <si>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</si>
  <si>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</si>
  <si>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</si>
  <si>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</si>
  <si>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</si>
  <si>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</si>
  <si>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</si>
  <si>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</si>
  <si>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</si>
  <si>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</si>
  <si>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</si>
  <si>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</si>
  <si>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</si>
  <si>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</si>
  <si>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</si>
  <si>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</si>
  <si>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</si>
  <si>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</si>
  <si>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</si>
  <si>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</si>
  <si>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</si>
  <si>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</si>
  <si>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</si>
  <si>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</si>
  <si>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</si>
  <si>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</si>
  <si>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</si>
  <si>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</si>
  <si>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</si>
  <si>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</si>
  <si>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</si>
  <si>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</si>
  <si>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</si>
  <si>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</si>
  <si>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</si>
  <si>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</si>
  <si>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</si>
  <si>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</si>
  <si>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</si>
  <si>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</si>
  <si>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</si>
  <si>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</si>
  <si>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</si>
  <si>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</si>
  <si>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</si>
  <si>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</si>
  <si>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</si>
  <si>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</si>
  <si>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</si>
  <si>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</si>
  <si>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</si>
  <si>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</si>
  <si>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</si>
  <si>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</si>
  <si>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</si>
  <si>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</si>
  <si>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</si>
  <si>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</si>
  <si>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</si>
  <si>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</si>
  <si>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</si>
  <si>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</si>
  <si>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</si>
  <si>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</si>
  <si>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</si>
  <si>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</si>
  <si>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</si>
  <si>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</si>
  <si>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</si>
  <si>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</si>
  <si>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</si>
  <si>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</si>
  <si>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</si>
  <si>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</si>
  <si>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</si>
  <si>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</si>
  <si>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</si>
  <si>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</si>
  <si>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</si>
  <si>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</si>
  <si>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</si>
  <si>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</si>
  <si>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</si>
  <si>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</si>
  <si>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</si>
  <si>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</si>
  <si>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</si>
  <si>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</si>
  <si>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</si>
  <si>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</si>
  <si>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</si>
  <si>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</si>
  <si>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</si>
  <si>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</si>
  <si>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</si>
  <si>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</si>
  <si>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</si>
  <si>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</si>
  <si>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</si>
  <si>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</si>
  <si>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</si>
  <si>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</si>
  <si>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</si>
  <si>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</si>
  <si>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</si>
  <si>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</si>
  <si>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</si>
  <si>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</si>
  <si>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</si>
  <si>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</si>
  <si>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</si>
  <si>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</si>
  <si>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</si>
  <si>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</si>
  <si>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</si>
  <si>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</si>
  <si>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</si>
  <si>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</si>
  <si>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</si>
  <si>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</si>
  <si>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</si>
  <si>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</si>
  <si>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</si>
  <si>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</si>
  <si>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</si>
  <si>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</si>
  <si>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</si>
  <si>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</si>
  <si>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</si>
  <si>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</si>
  <si>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</si>
  <si>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</si>
  <si>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</si>
  <si>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</si>
  <si>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</si>
  <si>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</si>
  <si>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</si>
  <si>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</si>
  <si>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</si>
  <si>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</si>
  <si>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</si>
  <si>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</si>
  <si>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</si>
  <si>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</si>
  <si>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</si>
  <si>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</si>
  <si>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</si>
  <si>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</si>
  <si>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</si>
  <si>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</si>
  <si>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</si>
  <si>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</si>
  <si>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</si>
  <si>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</si>
  <si>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</si>
  <si>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</si>
  <si>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</si>
  <si>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</si>
  <si>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</si>
  <si>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</si>
  <si>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</si>
  <si>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</si>
  <si>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</si>
  <si>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</si>
  <si>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</si>
  <si>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</si>
  <si>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</si>
  <si>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</si>
  <si>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</si>
  <si>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</si>
  <si>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</si>
  <si>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</si>
  <si>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</si>
  <si>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</si>
  <si>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</si>
  <si>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</si>
  <si>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</si>
  <si>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</si>
  <si>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</si>
  <si>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</si>
  <si>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</si>
  <si>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</si>
  <si>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</si>
  <si>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</si>
  <si>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</si>
  <si>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</si>
  <si>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</si>
  <si>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</si>
  <si>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</si>
  <si>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</si>
  <si>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</si>
  <si>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</si>
  <si>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</si>
  <si>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</si>
  <si>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</si>
  <si>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</si>
  <si>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</si>
  <si>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</si>
  <si>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</si>
  <si>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</si>
  <si>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</si>
  <si>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</si>
  <si>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</si>
  <si>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</si>
  <si>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</si>
  <si>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</si>
  <si>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</si>
  <si>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</si>
  <si>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</si>
  <si>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</si>
  <si>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</si>
  <si>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</si>
  <si>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</si>
  <si>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</si>
  <si>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</si>
  <si>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</si>
  <si>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</si>
  <si>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</si>
  <si>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</si>
  <si>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</si>
  <si>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</si>
  <si>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</si>
  <si>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</si>
  <si>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</si>
  <si>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</si>
  <si>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</si>
  <si>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</si>
  <si>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</si>
  <si>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</si>
  <si>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</si>
  <si>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</si>
  <si>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</si>
  <si>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</si>
  <si>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</si>
  <si>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</si>
  <si>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</si>
  <si>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</si>
  <si>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</si>
  <si>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</si>
  <si>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</si>
  <si>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</si>
  <si>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</si>
  <si>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</si>
  <si>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</si>
  <si>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</si>
  <si>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</si>
  <si>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</si>
  <si>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</si>
  <si>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</si>
  <si>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</si>
  <si>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</si>
  <si>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</si>
  <si>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</si>
  <si>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</si>
  <si>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</si>
  <si>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</si>
  <si>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</si>
  <si>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</si>
  <si>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</si>
  <si>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</si>
  <si>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</si>
  <si>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</si>
  <si>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</si>
  <si>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</si>
  <si>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</si>
  <si>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</si>
  <si>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</si>
  <si>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</si>
  <si>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</si>
  <si>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</si>
  <si>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</si>
  <si>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</si>
  <si>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</si>
  <si>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</si>
  <si>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</si>
  <si>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</si>
  <si>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</si>
  <si>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</si>
  <si>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</si>
  <si>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</si>
  <si>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</si>
  <si>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</si>
  <si>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</si>
  <si>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</si>
  <si>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</si>
  <si>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</si>
  <si>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</si>
  <si>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</si>
  <si>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</si>
  <si>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</si>
  <si>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</si>
  <si>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</si>
  <si>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</si>
  <si>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</si>
  <si>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</si>
  <si>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</si>
  <si>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</si>
  <si>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</si>
  <si>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</si>
  <si>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</si>
  <si>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</si>
  <si>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</si>
  <si>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</si>
  <si>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</si>
  <si>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</si>
  <si>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</si>
  <si>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</si>
  <si>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</si>
  <si>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</si>
  <si>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</si>
  <si>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</si>
  <si>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</si>
  <si>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</si>
  <si>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</si>
  <si>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</si>
  <si>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</si>
  <si>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</si>
  <si>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</si>
  <si>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</si>
  <si>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</si>
  <si>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</si>
  <si>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</si>
  <si>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</si>
  <si>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</si>
  <si>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</si>
  <si>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</si>
  <si>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</si>
  <si>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</si>
  <si>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</si>
  <si>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</si>
  <si>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</si>
  <si>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</si>
  <si>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</si>
  <si>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</si>
  <si>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</si>
  <si>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</si>
  <si>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</si>
  <si>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</si>
  <si>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</si>
  <si>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</si>
  <si>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</si>
  <si>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</si>
  <si>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</si>
  <si>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</si>
  <si>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</si>
  <si>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</si>
  <si>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</si>
  <si>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</si>
  <si>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</si>
  <si>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</si>
  <si>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</si>
  <si>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</si>
  <si>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</si>
  <si>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</si>
  <si>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</si>
  <si>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</si>
  <si>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</si>
  <si>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</si>
  <si>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</si>
  <si>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</si>
  <si>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</si>
  <si>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</si>
  <si>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</si>
  <si>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</si>
  <si>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</si>
  <si>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</si>
  <si>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</si>
  <si>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</si>
  <si>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</si>
  <si>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</si>
  <si>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</si>
  <si>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</si>
  <si>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</si>
  <si>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</si>
  <si>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</si>
  <si>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</si>
  <si>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</si>
  <si>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</si>
  <si>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</si>
  <si>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</si>
  <si>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</si>
  <si>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</si>
  <si>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</si>
  <si>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</si>
  <si>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</si>
  <si>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</si>
  <si>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</si>
  <si>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</si>
  <si>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</si>
  <si>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</si>
  <si>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</si>
  <si>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</si>
  <si>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</si>
  <si>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</si>
  <si>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</si>
  <si>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</si>
  <si>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</si>
  <si>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</si>
  <si>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</si>
  <si>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</si>
  <si>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</si>
  <si>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</si>
  <si>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</si>
  <si>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</si>
  <si>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</si>
  <si>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</si>
  <si>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</si>
  <si>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</si>
  <si>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</si>
  <si>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</si>
  <si>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</si>
  <si>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</si>
  <si>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</si>
  <si>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</si>
  <si>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</si>
  <si>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</si>
  <si>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</si>
  <si>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</si>
  <si>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</si>
  <si>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</si>
  <si>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</si>
  <si>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</si>
  <si>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</si>
  <si>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</si>
  <si>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</si>
  <si>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</si>
  <si>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</si>
  <si>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</si>
  <si>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</si>
  <si>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</si>
  <si>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</si>
  <si>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</si>
  <si>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</si>
  <si>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</si>
  <si>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</si>
  <si>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</si>
  <si>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</si>
  <si>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</si>
  <si>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</si>
  <si>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</si>
  <si>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</si>
  <si>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</si>
  <si>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</si>
  <si>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</si>
  <si>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</si>
  <si>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</si>
  <si>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</si>
  <si>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</si>
  <si>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</si>
  <si>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</si>
  <si>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</si>
  <si>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</si>
  <si>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</si>
  <si>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</si>
  <si>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</si>
  <si>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</si>
  <si>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</si>
  <si>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</si>
  <si>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</si>
  <si>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</si>
  <si>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</si>
  <si>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</si>
  <si>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</si>
  <si>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</si>
  <si>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</si>
  <si>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</si>
  <si>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</si>
  <si>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</si>
  <si>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</si>
  <si>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</si>
  <si>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</si>
  <si>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</si>
  <si>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</si>
  <si>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</si>
  <si>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</si>
  <si>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</si>
  <si>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</si>
  <si>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</si>
  <si>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</si>
  <si>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</si>
  <si>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</si>
  <si>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</si>
  <si>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</si>
  <si>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</si>
  <si>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</si>
  <si>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</si>
  <si>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</si>
  <si>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</si>
  <si>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</si>
  <si>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</si>
  <si>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</si>
  <si>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</si>
  <si>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</si>
  <si>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</si>
  <si>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</si>
  <si>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</si>
  <si>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</si>
  <si>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</si>
  <si>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</si>
  <si>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</si>
  <si>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</si>
  <si>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</si>
  <si>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</si>
  <si>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</si>
  <si>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</si>
  <si>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</si>
  <si>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</si>
  <si>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</si>
  <si>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</si>
  <si>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</si>
  <si>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</si>
  <si>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</si>
  <si>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</si>
  <si>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</si>
  <si>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</si>
  <si>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</si>
  <si>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</si>
  <si>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</si>
  <si>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</si>
  <si>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</si>
  <si>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</si>
  <si>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</si>
  <si>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</si>
  <si>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</si>
  <si>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</si>
  <si>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</si>
  <si>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</si>
  <si>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</si>
  <si>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</si>
  <si>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</si>
  <si>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</si>
  <si>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</si>
  <si>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</si>
  <si>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</si>
  <si>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</si>
  <si>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</si>
  <si>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</si>
  <si>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</si>
  <si>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</si>
  <si>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</si>
  <si>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</si>
  <si>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</si>
  <si>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</si>
  <si>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</si>
  <si>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</si>
  <si>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</si>
  <si>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</si>
  <si>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</si>
  <si>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</si>
  <si>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</si>
  <si>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</si>
  <si>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</si>
  <si>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</si>
  <si>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</si>
  <si>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</si>
  <si>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</si>
  <si>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</si>
  <si>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</si>
  <si>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</si>
  <si>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</si>
  <si>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</si>
  <si>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</si>
  <si>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</si>
  <si>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</si>
  <si>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</si>
  <si>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</si>
  <si>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</si>
  <si>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</si>
  <si>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</si>
  <si>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</si>
  <si>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</si>
  <si>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</si>
  <si>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</si>
  <si>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</si>
  <si>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</si>
  <si>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</si>
  <si>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</si>
  <si>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</si>
  <si>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</si>
  <si>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</si>
  <si>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</si>
  <si>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</si>
  <si>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</si>
  <si>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</si>
  <si>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</si>
  <si>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</si>
  <si>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</si>
  <si>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</si>
  <si>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</si>
  <si>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</si>
  <si>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</si>
  <si>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</si>
  <si>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</si>
  <si>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</si>
  <si>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</si>
  <si>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</si>
  <si>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</si>
  <si>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</si>
  <si>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</si>
  <si>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</si>
  <si>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</si>
  <si>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</si>
  <si>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</si>
  <si>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</si>
  <si>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</si>
  <si>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</si>
  <si>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</si>
  <si>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</si>
  <si>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</si>
  <si>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</si>
  <si>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</si>
  <si>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</si>
  <si>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</si>
  <si>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</si>
  <si>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</si>
  <si>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</si>
  <si>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</si>
  <si>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</si>
  <si>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</si>
  <si>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</si>
  <si>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</si>
  <si>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</si>
  <si>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</si>
  <si>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</si>
  <si>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</si>
  <si>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</si>
  <si>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</si>
  <si>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</si>
  <si>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</si>
  <si>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</si>
  <si>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</si>
  <si>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</si>
  <si>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</si>
  <si>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</si>
  <si>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</si>
  <si>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</si>
  <si>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</si>
  <si>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</si>
  <si>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</si>
  <si>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</si>
  <si>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</si>
  <si>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</si>
  <si>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</si>
  <si>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</si>
  <si>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</si>
  <si>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</si>
  <si>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</si>
  <si>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</si>
  <si>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</si>
  <si>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</si>
  <si>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</si>
  <si>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</si>
  <si>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</si>
  <si>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</si>
  <si>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</si>
  <si>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</si>
  <si>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</si>
  <si>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</si>
  <si>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</si>
  <si>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</si>
  <si>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</si>
  <si>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</si>
  <si>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</si>
  <si>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</si>
  <si>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</si>
  <si>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</si>
  <si>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</si>
  <si>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</si>
  <si>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</si>
  <si>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</si>
  <si>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</si>
  <si>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</si>
  <si>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</si>
  <si>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</si>
  <si>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</si>
  <si>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</si>
  <si>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</si>
  <si>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</si>
  <si>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</si>
  <si>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</si>
  <si>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</si>
  <si>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</si>
  <si>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</si>
  <si>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</si>
  <si>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</si>
  <si>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</si>
  <si>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</si>
  <si>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</si>
  <si>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</si>
  <si>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</si>
  <si>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</si>
  <si>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</si>
  <si>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</si>
  <si>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</si>
  <si>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</si>
  <si>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</si>
  <si>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</si>
  <si>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</si>
  <si>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</si>
  <si>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</si>
  <si>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</si>
  <si>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</si>
  <si>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</si>
  <si>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</si>
  <si>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</si>
  <si>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</si>
  <si>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</si>
  <si>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</si>
  <si>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</si>
  <si>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</si>
  <si>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</si>
  <si>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</si>
  <si>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</si>
  <si>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</si>
  <si>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</si>
  <si>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</si>
  <si>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</si>
  <si>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</si>
  <si>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</si>
  <si>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</si>
  <si>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</si>
  <si>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</si>
  <si>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</si>
  <si>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</si>
  <si>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</si>
  <si>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</si>
  <si>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</si>
  <si>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</si>
  <si>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</si>
  <si>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</si>
  <si>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</si>
  <si>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</si>
  <si>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</si>
  <si>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</si>
  <si>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</si>
  <si>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</si>
  <si>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</si>
  <si>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</si>
  <si>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</si>
  <si>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</si>
  <si>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</si>
  <si>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</si>
  <si>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</si>
  <si>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</si>
  <si>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</si>
  <si>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</si>
  <si>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</si>
  <si>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</si>
  <si>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</si>
  <si>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</si>
  <si>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</si>
  <si>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</si>
  <si>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</si>
  <si>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</si>
  <si>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</si>
  <si>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</si>
  <si>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</si>
  <si>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</si>
  <si>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</si>
  <si>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</si>
  <si>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</si>
  <si>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</si>
  <si>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</si>
  <si>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</si>
  <si>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</si>
  <si>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</si>
  <si>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</si>
  <si>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</si>
  <si>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</si>
  <si>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</si>
  <si>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</si>
  <si>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</si>
  <si>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</si>
  <si>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</si>
  <si>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</si>
  <si>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</si>
  <si>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</si>
  <si>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</si>
  <si>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</si>
  <si>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</si>
  <si>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</si>
  <si>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</si>
  <si>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</si>
  <si>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</si>
  <si>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</si>
  <si>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</si>
  <si>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</si>
  <si>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</si>
  <si>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</si>
  <si>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</si>
  <si>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</si>
  <si>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</si>
  <si>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</si>
  <si>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</si>
  <si>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</si>
  <si>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</si>
  <si>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</si>
  <si>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</si>
  <si>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</si>
  <si>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</si>
  <si>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</si>
  <si>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</si>
  <si>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</si>
  <si>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</si>
  <si>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</si>
  <si>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</si>
  <si>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</si>
  <si>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</si>
  <si>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</si>
  <si>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</si>
  <si>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</si>
  <si>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</si>
  <si>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</si>
  <si>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</si>
  <si>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</si>
  <si>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</si>
  <si>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</si>
  <si>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</si>
  <si>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</si>
  <si>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</si>
  <si>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</si>
  <si>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</si>
  <si>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</si>
  <si>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</si>
  <si>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</si>
  <si>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</si>
  <si>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</si>
  <si>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</si>
  <si>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</si>
  <si>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</si>
  <si>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</si>
  <si>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</si>
  <si>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</si>
  <si>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</si>
  <si>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</si>
  <si>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</si>
  <si>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</si>
  <si>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</si>
  <si>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</si>
  <si>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</si>
  <si>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</si>
  <si>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</si>
  <si>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</si>
  <si>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</si>
  <si>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</si>
  <si>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</si>
  <si>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</si>
  <si>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</si>
  <si>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</si>
  <si>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</si>
  <si>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</si>
  <si>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</si>
  <si>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</si>
  <si>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</si>
  <si>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</si>
  <si>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</si>
  <si>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</si>
  <si>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</si>
  <si>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</si>
  <si>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</si>
  <si>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</si>
  <si>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</si>
  <si>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</si>
  <si>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</si>
  <si>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</si>
  <si>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</si>
  <si>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</si>
  <si>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</si>
  <si>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</si>
  <si>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</si>
  <si>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</si>
  <si>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</si>
  <si>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</si>
  <si>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</si>
  <si>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</si>
  <si>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</si>
  <si>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</si>
  <si>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</si>
  <si>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</si>
  <si>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</si>
  <si>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</si>
  <si>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</si>
  <si>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</si>
  <si>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</si>
  <si>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</si>
  <si>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</si>
  <si>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</si>
  <si>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</si>
  <si>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</si>
  <si>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</si>
  <si>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</si>
  <si>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</si>
  <si>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</si>
  <si>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</si>
  <si>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</si>
  <si>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</si>
  <si>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</si>
  <si>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</si>
  <si>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</si>
  <si>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</si>
  <si>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</si>
  <si>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</si>
  <si>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</si>
  <si>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</si>
  <si>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</si>
  <si>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</si>
  <si>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</si>
  <si>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</si>
  <si>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</si>
  <si>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</si>
  <si>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</si>
  <si>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</si>
  <si>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</si>
  <si>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</si>
  <si>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</si>
  <si>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</si>
  <si>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</si>
  <si>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</si>
  <si>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</si>
  <si>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</si>
  <si>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</si>
  <si>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</si>
  <si>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</si>
  <si>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</si>
  <si>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</si>
  <si>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</si>
  <si>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</si>
  <si>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</si>
  <si>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</si>
  <si>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</si>
  <si>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</si>
  <si>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</si>
  <si>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</si>
  <si>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</si>
  <si>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</si>
  <si>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</si>
  <si>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</si>
  <si>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</si>
  <si>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</si>
  <si>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</si>
  <si>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</si>
  <si>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</si>
  <si>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</si>
  <si>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</si>
  <si>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</si>
  <si>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</si>
  <si>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</si>
  <si>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</si>
  <si>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</si>
  <si>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</si>
  <si>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</si>
  <si>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</si>
  <si>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</si>
  <si>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</si>
  <si>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</si>
  <si>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</si>
  <si>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</si>
  <si>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</si>
  <si>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</si>
  <si>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</si>
  <si>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</si>
  <si>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</si>
  <si>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</si>
  <si>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</si>
  <si>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</si>
  <si>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</si>
  <si>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</si>
  <si>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</si>
  <si>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</si>
  <si>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</si>
  <si>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</si>
  <si>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</si>
  <si>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</si>
  <si>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</si>
  <si>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</si>
  <si>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</si>
  <si>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</si>
  <si>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</si>
  <si>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</si>
  <si>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</si>
  <si>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</si>
  <si>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</si>
  <si>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</si>
  <si>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</si>
  <si>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</si>
  <si>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</si>
  <si>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</si>
  <si>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</si>
  <si>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</si>
  <si>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</si>
  <si>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</si>
  <si>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</si>
  <si>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</si>
  <si>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</si>
  <si>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</si>
  <si>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</si>
  <si>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</si>
  <si>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</si>
  <si>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</si>
  <si>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</si>
  <si>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</si>
  <si>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</si>
  <si>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</si>
  <si>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</si>
  <si>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</si>
  <si>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</si>
  <si>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</si>
  <si>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</si>
  <si>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</si>
  <si>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</si>
  <si>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</si>
  <si>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</si>
  <si>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</si>
  <si>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</si>
  <si>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</si>
  <si>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</si>
  <si>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</si>
  <si>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</si>
  <si>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</si>
  <si>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</si>
  <si>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</si>
  <si>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</si>
  <si>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</si>
  <si>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</si>
  <si>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</si>
  <si>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</si>
  <si>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</si>
  <si>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</si>
  <si>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</si>
  <si>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</si>
  <si>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</si>
  <si>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</si>
  <si>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</si>
  <si>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</si>
  <si>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</si>
  <si>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</si>
  <si>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</si>
  <si>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</si>
  <si>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</si>
  <si>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</si>
  <si>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</si>
  <si>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</si>
  <si>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</si>
  <si>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</si>
  <si>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</si>
  <si>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</si>
  <si>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</si>
  <si>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</si>
  <si>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</si>
  <si>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</si>
  <si>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</si>
  <si>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</si>
  <si>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</si>
  <si>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</si>
  <si>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</si>
  <si>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</si>
  <si>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</si>
  <si>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</si>
  <si>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</si>
  <si>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</si>
  <si>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</si>
  <si>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</si>
  <si>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</si>
  <si>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</si>
  <si>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</si>
  <si>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</si>
  <si>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</si>
  <si>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</si>
  <si>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</si>
  <si>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</si>
  <si>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</si>
  <si>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</si>
  <si>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</si>
  <si>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</si>
  <si>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</si>
  <si>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</si>
  <si>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</si>
  <si>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</si>
  <si>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</si>
  <si>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</si>
  <si>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</si>
  <si>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</si>
  <si>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</si>
  <si>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</si>
  <si>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</si>
  <si>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</si>
  <si>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</si>
  <si>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</si>
  <si>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</si>
  <si>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</si>
  <si>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</si>
  <si>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</si>
  <si>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</si>
  <si>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</si>
  <si>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</si>
  <si>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</si>
  <si>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</si>
  <si>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</si>
  <si>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</si>
  <si>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</si>
  <si>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</si>
  <si>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</si>
  <si>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</si>
  <si>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</si>
  <si>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</si>
  <si>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</si>
  <si>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</si>
  <si>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</si>
  <si>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</si>
  <si>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</si>
  <si>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</si>
  <si>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</si>
  <si>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</si>
  <si>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</si>
  <si>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</si>
  <si>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</si>
  <si>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</si>
  <si>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</si>
  <si>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</si>
  <si>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</si>
  <si>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</si>
  <si>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</si>
  <si>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</si>
  <si>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</si>
  <si>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</si>
  <si>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</si>
  <si>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</si>
  <si>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</si>
  <si>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</si>
  <si>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</si>
  <si>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</si>
  <si>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</si>
  <si>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</si>
  <si>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</si>
  <si>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</si>
  <si>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</si>
  <si>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</si>
  <si>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</si>
  <si>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</si>
  <si>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</si>
  <si>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</si>
  <si>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</si>
  <si>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</si>
  <si>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</si>
  <si>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</si>
  <si>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</si>
  <si>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</si>
  <si>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</si>
  <si>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</si>
  <si>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</si>
  <si>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</si>
  <si>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</si>
  <si>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</si>
  <si>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</si>
  <si>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</si>
  <si>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</si>
  <si>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</si>
  <si>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</si>
  <si>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</si>
  <si>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</si>
  <si>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</si>
  <si>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</si>
  <si>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</si>
  <si>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</si>
  <si>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</si>
  <si>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</si>
  <si>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</si>
  <si>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</si>
  <si>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</si>
  <si>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</si>
  <si>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</si>
  <si>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</si>
  <si>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</si>
  <si>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</si>
  <si>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</si>
  <si>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</si>
  <si>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</si>
  <si>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</si>
  <si>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</si>
  <si>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</si>
  <si>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</si>
  <si>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</si>
  <si>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</si>
  <si>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</si>
  <si>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</si>
  <si>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</si>
  <si>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</si>
  <si>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</si>
  <si>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</si>
  <si>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</si>
  <si>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</si>
  <si>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</si>
  <si>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</si>
  <si>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</si>
  <si>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</si>
  <si>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</si>
  <si>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</si>
  <si>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</si>
  <si>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</si>
  <si>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</si>
  <si>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</si>
  <si>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</si>
  <si>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</si>
  <si>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</si>
  <si>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</si>
  <si>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</si>
  <si>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</si>
  <si>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</si>
  <si>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</si>
  <si>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</si>
  <si>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</si>
  <si>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</si>
  <si>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</si>
  <si>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</si>
  <si>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</si>
  <si>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</si>
  <si>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</si>
  <si>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</si>
  <si>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</si>
  <si>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</si>
  <si>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</si>
  <si>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</si>
  <si>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</si>
  <si>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</si>
  <si>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</si>
  <si>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</si>
  <si>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</si>
  <si>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</si>
  <si>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</si>
  <si>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</si>
  <si>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</si>
  <si>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</si>
  <si>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</si>
  <si>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</si>
  <si>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</si>
  <si>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</si>
  <si>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</si>
  <si>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</si>
  <si>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</si>
  <si>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</si>
  <si>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</si>
  <si>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</si>
  <si>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</si>
  <si>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</si>
  <si>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</si>
  <si>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</si>
  <si>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</si>
  <si>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</si>
  <si>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</si>
  <si>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</si>
  <si>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</si>
  <si>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</si>
  <si>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</si>
  <si>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</si>
  <si>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</si>
  <si>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</si>
  <si>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</si>
  <si>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</si>
  <si>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</si>
  <si>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</si>
  <si>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</si>
  <si>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</si>
  <si>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</si>
  <si>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</si>
  <si>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</si>
  <si>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</si>
  <si>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</si>
  <si>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</si>
  <si>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</si>
  <si>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</si>
  <si>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</si>
  <si>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</si>
  <si>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</si>
  <si>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</si>
  <si>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</si>
  <si>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</si>
  <si>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</si>
  <si>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</si>
  <si>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</si>
  <si>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</si>
  <si>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</si>
  <si>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</si>
  <si>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</si>
  <si>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</si>
  <si>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</si>
  <si>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</si>
  <si>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</si>
  <si>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</si>
  <si>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</si>
  <si>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</si>
  <si>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</si>
  <si>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</si>
  <si>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</si>
  <si>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</si>
  <si>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</si>
  <si>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</si>
  <si>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</si>
  <si>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</si>
  <si>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</si>
  <si>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</si>
  <si>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</si>
  <si>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</si>
  <si>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</si>
  <si>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</si>
  <si>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</si>
  <si>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</si>
  <si>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</si>
  <si>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</si>
  <si>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</si>
  <si>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</si>
  <si>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</si>
  <si>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</si>
  <si>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</si>
  <si>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</si>
  <si>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</si>
  <si>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</si>
  <si>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</si>
  <si>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</si>
  <si>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</si>
  <si>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</si>
  <si>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</si>
  <si>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</si>
  <si>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</si>
  <si>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</si>
  <si>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</si>
  <si>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</si>
  <si>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</si>
  <si>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</si>
  <si>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</si>
  <si>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</si>
  <si>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</si>
  <si>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</si>
  <si>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</si>
  <si>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</si>
  <si>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</si>
  <si>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</si>
  <si>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</si>
  <si>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</si>
  <si>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</si>
  <si>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</si>
  <si>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</si>
  <si>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</si>
  <si>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</si>
  <si>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</si>
  <si>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</si>
  <si>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</si>
  <si>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</si>
  <si>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</si>
  <si>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</si>
  <si>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</si>
  <si>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</si>
  <si>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</si>
  <si>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</si>
  <si>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</si>
  <si>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</si>
  <si>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</si>
  <si>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</si>
  <si>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</si>
  <si>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</si>
  <si>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</si>
  <si>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</si>
  <si>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</si>
  <si>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</si>
  <si>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</si>
  <si>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</si>
  <si>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</si>
  <si>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</si>
  <si>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</si>
  <si>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</si>
  <si>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</si>
  <si>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</si>
  <si>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</si>
  <si>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</si>
  <si>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</si>
  <si>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</si>
  <si>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</si>
  <si>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</si>
  <si>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</si>
  <si>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</si>
  <si>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</si>
  <si>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</si>
  <si>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</si>
  <si>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</si>
  <si>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</si>
  <si>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</si>
  <si>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</si>
  <si>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</si>
  <si>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</si>
  <si>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</si>
  <si>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</si>
  <si>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</si>
  <si>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</si>
  <si>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</si>
  <si>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</si>
  <si>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</si>
  <si>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</si>
  <si>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</si>
  <si>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</si>
  <si>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</si>
  <si>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</si>
  <si>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</si>
  <si>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</si>
  <si>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</si>
  <si>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</si>
  <si>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</si>
  <si>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</si>
  <si>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</si>
  <si>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</si>
  <si>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</si>
  <si>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</si>
  <si>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</si>
  <si>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</si>
  <si>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</si>
  <si>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</si>
  <si>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</si>
  <si>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</si>
  <si>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</si>
  <si>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</si>
  <si>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</si>
  <si>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</si>
  <si>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</si>
  <si>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</si>
  <si>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</si>
  <si>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</si>
  <si>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</si>
  <si>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</si>
  <si>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</si>
  <si>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</si>
  <si>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</si>
  <si>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</si>
  <si>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</si>
  <si>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</si>
  <si>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</si>
  <si>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</si>
  <si>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</si>
  <si>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</si>
  <si>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</si>
  <si>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</si>
  <si>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</si>
  <si>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</si>
  <si>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</si>
  <si>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</si>
  <si>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</si>
  <si>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</si>
  <si>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</si>
  <si>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</si>
  <si>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</si>
  <si>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</si>
  <si>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</si>
  <si>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</si>
  <si>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</si>
  <si>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</si>
  <si>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</si>
  <si>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</si>
  <si>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</si>
  <si>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</si>
  <si>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</si>
  <si>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</si>
  <si>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</si>
  <si>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</si>
  <si>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</si>
  <si>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</si>
  <si>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</si>
  <si>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</si>
  <si>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</si>
  <si>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</si>
  <si>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</si>
  <si>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</si>
  <si>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</si>
  <si>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</si>
  <si>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</si>
  <si>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</si>
  <si>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</si>
  <si>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</si>
  <si>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</si>
  <si>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</si>
  <si>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</si>
  <si>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</si>
  <si>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</si>
  <si>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</si>
  <si>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</si>
  <si>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</si>
  <si>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</si>
  <si>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</si>
  <si>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</si>
  <si>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</si>
  <si>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</si>
  <si>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</si>
  <si>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</si>
  <si>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</si>
  <si>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</si>
  <si>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</si>
  <si>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</si>
  <si>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</si>
  <si>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</si>
  <si>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</si>
  <si>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</si>
  <si>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</si>
  <si>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</si>
  <si>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</si>
  <si>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</si>
  <si>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</si>
  <si>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</si>
  <si>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</si>
  <si>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</si>
  <si>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</si>
  <si>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</si>
  <si>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</si>
  <si>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</si>
  <si>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</si>
  <si>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</si>
  <si>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</si>
  <si>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</si>
  <si>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</si>
  <si>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</si>
  <si>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</si>
  <si>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</si>
  <si>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</si>
  <si>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</si>
  <si>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</si>
  <si>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</si>
  <si>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</si>
  <si>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</si>
  <si>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</si>
  <si>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</si>
  <si>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</si>
  <si>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</si>
  <si>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</si>
  <si>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</si>
  <si>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</si>
  <si>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</si>
  <si>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</si>
  <si>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</si>
  <si>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</si>
  <si>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</si>
  <si>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</si>
  <si>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</si>
  <si>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</si>
  <si>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</si>
  <si>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</si>
  <si>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</si>
  <si>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</si>
  <si>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</si>
  <si>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</si>
  <si>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</si>
  <si>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</si>
  <si>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</si>
  <si>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</si>
  <si>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</si>
  <si>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</si>
  <si>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</si>
  <si>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</si>
  <si>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</si>
  <si>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</si>
  <si>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</si>
  <si>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</si>
  <si>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</si>
  <si>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</si>
  <si>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</si>
  <si>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</si>
  <si>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</si>
  <si>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</si>
  <si>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</si>
  <si>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</si>
  <si>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</si>
  <si>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</si>
  <si>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</si>
  <si>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</si>
  <si>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</si>
  <si>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</si>
  <si>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</si>
  <si>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</si>
  <si>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</si>
  <si>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</si>
  <si>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</si>
  <si>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</si>
  <si>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</si>
  <si>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</si>
  <si>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</si>
  <si>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</si>
  <si>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</si>
  <si>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</si>
  <si>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</si>
  <si>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</si>
  <si>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</si>
  <si>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</si>
  <si>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</si>
  <si>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</si>
  <si>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</si>
  <si>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</si>
  <si>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</si>
  <si>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</si>
  <si>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</si>
  <si>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</si>
  <si>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</si>
  <si>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</si>
  <si>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</si>
  <si>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</si>
  <si>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</si>
  <si>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</si>
  <si>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</si>
  <si>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</si>
  <si>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</si>
  <si>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</si>
  <si>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</si>
  <si>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</si>
  <si>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</si>
  <si>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</si>
  <si>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</si>
  <si>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</si>
  <si>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</si>
  <si>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</si>
  <si>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</si>
  <si>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</si>
  <si>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</si>
  <si>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</si>
  <si>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</si>
  <si>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</si>
  <si>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</si>
  <si>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</si>
  <si>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</si>
  <si>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</si>
  <si>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</si>
  <si>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</si>
  <si>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</si>
  <si>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</si>
  <si>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</si>
  <si>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</si>
  <si>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</si>
  <si>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</si>
  <si>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</si>
  <si>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</si>
  <si>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</si>
  <si>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</si>
  <si>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</si>
  <si>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</si>
  <si>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</si>
  <si>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</si>
  <si>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</si>
  <si>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</si>
  <si>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</si>
  <si>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</si>
  <si>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</si>
  <si>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</si>
  <si>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</si>
  <si>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</si>
  <si>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</si>
  <si>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</si>
  <si>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</si>
  <si>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</si>
  <si>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</si>
  <si>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</si>
  <si>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</si>
  <si>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</si>
  <si>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</si>
  <si>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</si>
  <si>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</si>
  <si>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</si>
  <si>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</si>
  <si>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</si>
  <si>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</si>
  <si>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</si>
  <si>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</si>
  <si>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</si>
  <si>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</si>
  <si>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</si>
  <si>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</si>
  <si>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</si>
  <si>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</si>
  <si>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</si>
  <si>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</si>
  <si>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</si>
  <si>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</si>
  <si>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</si>
  <si>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</si>
  <si>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</si>
  <si>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</si>
  <si>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</si>
  <si>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</si>
  <si>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</si>
  <si>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</si>
  <si>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</si>
  <si>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</si>
  <si>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</si>
  <si>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</si>
  <si>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</si>
  <si>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</si>
  <si>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</si>
  <si>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</si>
  <si>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</si>
  <si>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</si>
  <si>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</si>
  <si>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</si>
  <si>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</si>
  <si>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</si>
  <si>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</si>
  <si>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</si>
  <si>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</si>
  <si>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</si>
  <si>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</si>
  <si>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</si>
  <si>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</si>
  <si>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</si>
  <si>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</si>
  <si>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</si>
  <si>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</si>
  <si>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</si>
  <si>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</si>
  <si>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</si>
  <si>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</si>
  <si>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</si>
  <si>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</si>
  <si>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</si>
  <si>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</si>
  <si>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</si>
  <si>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</si>
  <si>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</si>
  <si>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</si>
  <si>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</si>
  <si>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</si>
  <si>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</si>
  <si>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</si>
  <si>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</si>
  <si>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</si>
  <si>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</si>
  <si>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</si>
  <si>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</si>
  <si>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</si>
  <si>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</si>
  <si>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</si>
  <si>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</si>
  <si>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</si>
  <si>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</si>
  <si>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</si>
  <si>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</si>
  <si>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</si>
  <si>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</si>
  <si>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</si>
  <si>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</si>
  <si>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</si>
  <si>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</si>
  <si>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</si>
  <si>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</si>
  <si>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</si>
  <si>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</si>
  <si>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</si>
  <si>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</si>
  <si>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</si>
  <si>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</si>
  <si>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</si>
  <si>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</si>
  <si>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</si>
  <si>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</si>
  <si>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</si>
  <si>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</si>
  <si>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</si>
  <si>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</si>
  <si>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</si>
  <si>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</si>
  <si>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</si>
  <si>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</si>
  <si>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</si>
  <si>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</si>
  <si>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</si>
  <si>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</si>
  <si>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</si>
  <si>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</si>
  <si>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</si>
  <si>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</si>
  <si>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</si>
  <si>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</si>
  <si>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</si>
  <si>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</si>
  <si>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</si>
  <si>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</si>
  <si>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</si>
  <si>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</si>
  <si>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</si>
  <si>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</si>
  <si>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</si>
  <si>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</si>
  <si>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</si>
  <si>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</si>
  <si>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</si>
  <si>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</si>
  <si>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</si>
  <si>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</si>
  <si>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</si>
  <si>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</si>
  <si>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</si>
  <si>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</si>
  <si>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</si>
  <si>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</si>
  <si>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</si>
  <si>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</si>
  <si>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</si>
  <si>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</si>
  <si>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</si>
  <si>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</si>
  <si>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</si>
  <si>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</si>
  <si>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</si>
  <si>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</si>
  <si>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</si>
  <si>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</si>
  <si>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</si>
  <si>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</si>
  <si>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</si>
  <si>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</si>
  <si>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</si>
  <si>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</si>
  <si>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</si>
  <si>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</si>
  <si>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</si>
  <si>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</si>
  <si>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</si>
  <si>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</si>
  <si>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</si>
  <si>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</si>
  <si>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</si>
  <si>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</si>
  <si>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</si>
  <si>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</si>
  <si>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</si>
  <si>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</si>
  <si>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</si>
  <si>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</si>
  <si>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</si>
  <si>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</si>
  <si>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</si>
  <si>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</si>
  <si>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</si>
  <si>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</si>
  <si>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</si>
  <si>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</si>
  <si>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</si>
  <si>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</si>
  <si>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</si>
  <si>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</si>
  <si>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</si>
  <si>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</si>
  <si>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</si>
  <si>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</si>
  <si>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</si>
  <si>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</si>
  <si>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</si>
  <si>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</si>
  <si>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</si>
  <si>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</si>
  <si>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</si>
  <si>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</si>
  <si>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</si>
  <si>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</si>
  <si>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</si>
  <si>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</si>
  <si>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</si>
  <si>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</si>
  <si>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</si>
  <si>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</si>
  <si>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</si>
  <si>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</si>
  <si>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</si>
  <si>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</si>
  <si>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</si>
  <si>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</si>
  <si>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</si>
  <si>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</si>
  <si>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</si>
  <si>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</si>
  <si>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</si>
  <si>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</si>
  <si>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</si>
  <si>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</si>
  <si>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</si>
  <si>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</si>
  <si>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</si>
  <si>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</si>
  <si>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</si>
  <si>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</si>
  <si>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</si>
  <si>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</si>
  <si>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</si>
  <si>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</si>
  <si>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</si>
  <si>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</si>
  <si>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</si>
  <si>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</si>
  <si>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</si>
  <si>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</si>
  <si>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</si>
  <si>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</si>
  <si>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</si>
  <si>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</si>
  <si>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</si>
  <si>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</si>
  <si>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</si>
  <si>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</si>
  <si>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</si>
  <si>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</si>
  <si>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</si>
  <si>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</si>
  <si>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</si>
  <si>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</si>
  <si>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</si>
  <si>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</si>
  <si>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</si>
  <si>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</si>
  <si>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</si>
  <si>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</si>
  <si>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</si>
  <si>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</si>
  <si>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</si>
  <si>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</si>
  <si>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</si>
  <si>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</si>
  <si>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</si>
  <si>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</si>
  <si>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</si>
  <si>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</si>
  <si>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</si>
  <si>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</si>
  <si>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</si>
  <si>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</si>
  <si>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</si>
  <si>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</si>
  <si>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</si>
  <si>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</si>
  <si>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</si>
  <si>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</si>
  <si>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</si>
  <si>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</si>
  <si>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</si>
  <si>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</si>
  <si>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</si>
  <si>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</si>
  <si>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</si>
  <si>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</si>
  <si>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</si>
  <si>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</si>
  <si>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</si>
  <si>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</si>
  <si>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</si>
  <si>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</si>
  <si>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</si>
  <si>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</si>
  <si>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</si>
  <si>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</si>
  <si>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</si>
  <si>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</si>
  <si>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</si>
  <si>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</si>
  <si>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</si>
  <si>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</si>
  <si>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</si>
  <si>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</si>
  <si>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</si>
  <si>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</si>
  <si>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</si>
  <si>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</si>
  <si>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</si>
  <si>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</si>
  <si>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</si>
  <si>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</si>
  <si>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</si>
  <si>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</si>
  <si>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</si>
  <si>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</si>
  <si>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</si>
  <si>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</si>
  <si>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</si>
  <si>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</si>
  <si>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</si>
  <si>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</si>
  <si>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</si>
  <si>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</si>
  <si>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</si>
  <si>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</si>
  <si>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</si>
  <si>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</si>
  <si>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</si>
  <si>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</si>
  <si>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</si>
  <si>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</si>
  <si>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</si>
  <si>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</si>
  <si>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</si>
  <si>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</si>
  <si>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</si>
  <si>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</si>
  <si>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</si>
  <si>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</si>
  <si>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</si>
  <si>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</si>
  <si>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</si>
  <si>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</si>
  <si>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</si>
  <si>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</si>
  <si>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</si>
  <si>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</si>
  <si>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</si>
  <si>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</si>
  <si>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</si>
  <si>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</si>
  <si>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</si>
  <si>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</si>
  <si>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</si>
  <si>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</si>
  <si>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</si>
  <si>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</si>
  <si>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</si>
  <si>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</si>
  <si>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</si>
  <si>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</si>
  <si>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</si>
  <si>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</si>
  <si>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</si>
  <si>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</si>
  <si>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</si>
  <si>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</si>
  <si>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</si>
  <si>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</si>
  <si>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</si>
  <si>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</si>
  <si>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</si>
  <si>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</si>
  <si>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</si>
  <si>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</si>
  <si>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</si>
  <si>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</si>
  <si>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</si>
  <si>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</si>
  <si>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</si>
  <si>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</si>
  <si>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</si>
  <si>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</si>
  <si>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</si>
  <si>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</si>
  <si>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</si>
  <si>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</si>
  <si>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</si>
  <si>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</si>
  <si>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</si>
  <si>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</si>
  <si>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</si>
  <si>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</si>
  <si>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</si>
  <si>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</si>
  <si>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</si>
  <si>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</si>
  <si>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</si>
  <si>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</si>
  <si>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</si>
  <si>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</si>
  <si>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</si>
  <si>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</si>
  <si>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</si>
  <si>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</si>
  <si>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</si>
  <si>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</si>
  <si>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</si>
  <si>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</si>
  <si>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</si>
  <si>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</si>
  <si>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</si>
  <si>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</si>
  <si>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</si>
  <si>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</si>
  <si>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</si>
  <si>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</si>
  <si>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</si>
  <si>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</si>
  <si>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</si>
  <si>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</si>
  <si>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</si>
  <si>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</si>
  <si>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</si>
  <si>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</si>
  <si>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</si>
  <si>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</si>
  <si>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</si>
  <si>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</si>
  <si>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</si>
  <si>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</si>
  <si>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</si>
  <si>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</si>
  <si>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</si>
  <si>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</si>
  <si>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</si>
  <si>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</si>
  <si>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</si>
  <si>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</si>
  <si>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</si>
  <si>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</si>
  <si>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</si>
  <si>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</si>
  <si>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</si>
  <si>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</si>
  <si>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</si>
  <si>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</si>
  <si>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</si>
  <si>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</si>
  <si>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</si>
  <si>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</si>
  <si>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</si>
  <si>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</si>
  <si>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</si>
  <si>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</si>
  <si>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</si>
  <si>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</si>
  <si>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</si>
  <si>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</si>
  <si>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</si>
  <si>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</si>
  <si>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</si>
  <si>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</si>
  <si>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</si>
  <si>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</si>
  <si>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</si>
  <si>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</si>
  <si>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</si>
  <si>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</si>
  <si>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</si>
  <si>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</si>
  <si>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</si>
  <si>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</si>
  <si>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</si>
  <si>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</si>
  <si>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</si>
  <si>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</si>
  <si>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</si>
  <si>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</si>
  <si>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</si>
  <si>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</si>
  <si>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</si>
  <si>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</si>
  <si>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</si>
  <si>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</si>
  <si>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</si>
  <si>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</si>
  <si>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</si>
  <si>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</si>
  <si>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</si>
  <si>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</si>
  <si>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</si>
  <si>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</si>
  <si>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</si>
  <si>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</si>
  <si>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</si>
  <si>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</si>
  <si>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</si>
  <si>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</si>
  <si>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</si>
  <si>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</si>
  <si>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</si>
  <si>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</si>
  <si>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</si>
  <si>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</si>
  <si>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</si>
  <si>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</si>
  <si>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</si>
  <si>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</si>
  <si>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</si>
  <si>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</si>
  <si>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</si>
  <si>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</si>
  <si>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</si>
  <si>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</si>
  <si>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</si>
  <si>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</si>
  <si>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</si>
  <si>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</si>
  <si>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</si>
  <si>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</si>
  <si>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</si>
  <si>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</si>
  <si>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</si>
  <si>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</si>
  <si>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</si>
  <si>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</si>
  <si>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</si>
  <si>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</si>
  <si>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</si>
  <si>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</si>
  <si>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</si>
  <si>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</si>
  <si>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</si>
  <si>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</si>
  <si>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</si>
  <si>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</si>
  <si>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</si>
  <si>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</si>
  <si>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</si>
  <si>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</si>
  <si>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</si>
  <si>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</si>
  <si>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</si>
  <si>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</si>
  <si>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</si>
  <si>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</si>
  <si>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</si>
  <si>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</si>
  <si>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</si>
  <si>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</si>
  <si>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</si>
  <si>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</si>
  <si>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</si>
  <si>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</si>
  <si>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</si>
  <si>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</si>
  <si>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</si>
  <si>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</si>
  <si>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</si>
  <si>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</si>
  <si>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</si>
  <si>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</si>
  <si>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</si>
  <si>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</si>
  <si>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</si>
  <si>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</si>
  <si>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</si>
  <si>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</si>
  <si>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</si>
  <si>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</si>
  <si>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</si>
  <si>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</si>
  <si>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</si>
  <si>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</si>
  <si>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</si>
  <si>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</si>
  <si>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</si>
  <si>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</si>
  <si>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</si>
  <si>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</si>
  <si>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</si>
  <si>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</si>
  <si>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</si>
  <si>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</si>
  <si>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</si>
  <si>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</si>
  <si>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</si>
  <si>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</si>
  <si>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</si>
  <si>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</si>
  <si>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</si>
  <si>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</si>
  <si>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</si>
  <si>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</si>
  <si>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</si>
  <si>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</si>
  <si>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</si>
  <si>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</si>
  <si>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</si>
  <si>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</si>
  <si>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</si>
  <si>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</si>
  <si>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</si>
  <si>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</si>
  <si>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</si>
  <si>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</si>
  <si>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</si>
  <si>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</si>
  <si>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</si>
  <si>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</si>
  <si>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</si>
  <si>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</si>
  <si>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</si>
  <si>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</si>
  <si>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</si>
  <si>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</si>
  <si>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</si>
  <si>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</si>
  <si>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</si>
  <si>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</si>
  <si>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</si>
  <si>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</si>
  <si>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</si>
  <si>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</si>
  <si>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</si>
  <si>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</si>
  <si>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</si>
  <si>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</si>
  <si>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</si>
  <si>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</si>
  <si>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</si>
  <si>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</si>
  <si>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</si>
  <si>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</si>
  <si>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</si>
  <si>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</si>
  <si>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</si>
  <si>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</si>
  <si>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</si>
  <si>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</si>
  <si>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</si>
  <si>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</si>
  <si>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</si>
  <si>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</si>
  <si>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</si>
  <si>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</si>
  <si>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</si>
  <si>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</si>
  <si>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</si>
  <si>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</si>
  <si>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</si>
  <si>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</si>
  <si>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</si>
  <si>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</si>
  <si>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</si>
  <si>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</si>
  <si>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</si>
  <si>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</si>
  <si>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</si>
  <si>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</si>
  <si>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</si>
  <si>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</si>
  <si>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</si>
  <si>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</si>
  <si>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</si>
  <si>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</si>
  <si>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</si>
  <si>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</si>
  <si>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</si>
  <si>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</si>
  <si>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</si>
  <si>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</si>
  <si>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</si>
  <si>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</si>
  <si>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</si>
  <si>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</si>
  <si>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</si>
  <si>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</si>
  <si>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</si>
  <si>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</si>
  <si>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</si>
  <si>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</si>
  <si>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</si>
  <si>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</si>
  <si>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</si>
  <si>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</si>
  <si>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</si>
  <si>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</si>
  <si>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</si>
  <si>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</si>
  <si>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</si>
  <si>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</si>
  <si>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</si>
  <si>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</si>
  <si>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</si>
  <si>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</si>
  <si>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</si>
  <si>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</si>
  <si>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</si>
  <si>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</si>
  <si>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</si>
  <si>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</si>
  <si>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</si>
  <si>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</si>
  <si>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</si>
  <si>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</si>
  <si>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</si>
  <si>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</si>
  <si>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</si>
  <si>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</si>
  <si>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</si>
  <si>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</si>
  <si>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</si>
  <si>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</si>
  <si>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</si>
  <si>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</si>
  <si>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</si>
  <si>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</si>
  <si>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</si>
  <si>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</si>
  <si>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</si>
  <si>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</si>
  <si>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</si>
  <si>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</si>
  <si>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</si>
  <si>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</si>
  <si>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</si>
  <si>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</si>
  <si>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</si>
  <si>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</si>
  <si>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</si>
  <si>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</si>
  <si>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</si>
  <si>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</si>
  <si>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</si>
  <si>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</si>
  <si>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</si>
  <si>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</si>
  <si>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</si>
  <si>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</si>
  <si>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</si>
  <si>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</si>
  <si>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</si>
  <si>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</si>
  <si>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</si>
  <si>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</si>
  <si>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</si>
  <si>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</si>
  <si>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</si>
  <si>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</si>
  <si>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</si>
  <si>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</si>
  <si>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</si>
  <si>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</si>
  <si>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</si>
  <si>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</si>
  <si>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</si>
  <si>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</si>
  <si>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</si>
  <si>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</si>
  <si>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</si>
  <si>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</si>
  <si>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</si>
  <si>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</si>
  <si>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</si>
  <si>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</si>
  <si>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</si>
  <si>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</si>
  <si>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</si>
  <si>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</si>
  <si>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</si>
  <si>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</si>
  <si>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</si>
  <si>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</si>
  <si>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</si>
  <si>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</si>
  <si>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</si>
  <si>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</si>
  <si>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</si>
  <si>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</si>
  <si>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</si>
  <si>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</si>
  <si>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</si>
  <si>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</si>
  <si>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</si>
  <si>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</si>
  <si>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</si>
  <si>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</si>
  <si>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</si>
  <si>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</si>
  <si>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</si>
  <si>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</si>
  <si>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</si>
  <si>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</si>
  <si>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</si>
  <si>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</si>
  <si>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</si>
  <si>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</si>
  <si>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</si>
  <si>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</si>
  <si>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</si>
  <si>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</si>
  <si>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</si>
  <si>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</si>
  <si>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</si>
  <si>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</si>
  <si>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</si>
  <si>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</si>
  <si>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</si>
  <si>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</si>
  <si>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</si>
  <si>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</si>
  <si>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</si>
  <si>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</si>
  <si>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</si>
  <si>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</si>
  <si>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</si>
  <si>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</si>
  <si>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</si>
  <si>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</si>
  <si>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</si>
  <si>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</si>
  <si>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</si>
  <si>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</si>
  <si>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</si>
  <si>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</si>
  <si>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</si>
  <si>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</si>
  <si>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</si>
  <si>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</si>
  <si>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</si>
  <si>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</si>
  <si>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</si>
  <si>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</si>
  <si>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</si>
  <si>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</si>
  <si>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</si>
  <si>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</si>
  <si>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</si>
  <si>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</si>
  <si>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</si>
  <si>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</si>
  <si>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</si>
  <si>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</si>
  <si>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</si>
  <si>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</si>
  <si>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</si>
  <si>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</si>
  <si>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</si>
  <si>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</si>
  <si>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</si>
  <si>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</si>
  <si>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</si>
  <si>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</si>
  <si>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</si>
  <si>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</si>
  <si>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</si>
  <si>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</si>
  <si>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</si>
  <si>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</si>
  <si>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</si>
  <si>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</si>
  <si>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</si>
  <si>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</si>
  <si>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</si>
  <si>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</si>
  <si>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</si>
  <si>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</si>
  <si>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</si>
  <si>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</si>
  <si>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</si>
  <si>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</si>
  <si>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</si>
  <si>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</si>
  <si>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</si>
  <si>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</si>
  <si>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</si>
  <si>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</si>
  <si>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</si>
  <si>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</si>
  <si>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</si>
  <si>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</si>
  <si>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</si>
  <si>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</si>
  <si>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</si>
  <si>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</si>
  <si>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</si>
  <si>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</si>
  <si>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</si>
  <si>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</si>
  <si>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</si>
  <si>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</si>
  <si>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</si>
  <si>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</si>
  <si>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</si>
  <si>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</si>
  <si>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</si>
  <si>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</si>
  <si>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</si>
  <si>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</si>
  <si>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</si>
  <si>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</si>
  <si>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</si>
  <si>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</si>
  <si>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</si>
  <si>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</si>
  <si>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</si>
  <si>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</si>
  <si>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</si>
  <si>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</si>
  <si>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</si>
  <si>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</si>
  <si>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</si>
  <si>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</si>
  <si>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</si>
  <si>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</si>
  <si>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</si>
  <si>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</si>
  <si>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</si>
  <si>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</si>
  <si>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</si>
  <si>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</si>
  <si>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</si>
  <si>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</si>
  <si>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</si>
  <si>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</si>
  <si>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</si>
  <si>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</si>
  <si>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</si>
  <si>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</si>
  <si>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</si>
  <si>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</si>
  <si>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</si>
  <si>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</si>
  <si>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</si>
  <si>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</si>
  <si>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</si>
  <si>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</si>
  <si>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</si>
  <si>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</si>
  <si>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</si>
  <si>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</si>
  <si>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</si>
  <si>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</si>
  <si>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</si>
  <si>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</si>
  <si>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</si>
  <si>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</si>
  <si>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</si>
  <si>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</si>
  <si>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</si>
  <si>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</si>
  <si>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</si>
  <si>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</si>
  <si>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</si>
  <si>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</si>
  <si>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</si>
  <si>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</si>
  <si>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</si>
  <si>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</si>
  <si>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</si>
  <si>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</si>
  <si>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</si>
  <si>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</si>
  <si>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</si>
  <si>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</si>
  <si>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</si>
  <si>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</si>
  <si>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</si>
  <si>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</si>
  <si>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</si>
  <si>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</si>
  <si>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</si>
  <si>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</si>
  <si>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</si>
  <si>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</si>
  <si>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</si>
  <si>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</si>
  <si>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</si>
  <si>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</si>
  <si>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</si>
  <si>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</si>
  <si>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</si>
  <si>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</si>
  <si>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</si>
  <si>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</si>
  <si>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</si>
  <si>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</si>
  <si>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</si>
  <si>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</si>
  <si>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</si>
  <si>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</si>
  <si>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</si>
  <si>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</si>
  <si>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</si>
  <si>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</si>
  <si>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</si>
  <si>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</si>
  <si>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</si>
  <si>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</si>
  <si>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</si>
  <si>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</si>
  <si>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</si>
  <si>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</si>
  <si>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</si>
  <si>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</si>
  <si>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</si>
  <si>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</si>
  <si>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</si>
  <si>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</si>
  <si>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</si>
  <si>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</si>
  <si>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</si>
  <si>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</si>
  <si>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</si>
  <si>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</si>
  <si>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</si>
  <si>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</si>
  <si>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</si>
  <si>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</si>
  <si>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</si>
  <si>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</si>
  <si>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</si>
  <si>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</si>
  <si>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</si>
  <si>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</si>
  <si>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</si>
  <si>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</si>
  <si>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</si>
  <si>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</si>
  <si>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</si>
  <si>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</si>
  <si>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</si>
  <si>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</si>
  <si>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</si>
  <si>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</si>
  <si>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</si>
  <si>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</si>
  <si>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</si>
  <si>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</si>
  <si>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</si>
  <si>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</si>
  <si>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</si>
  <si>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</si>
  <si>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</si>
  <si>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</si>
  <si>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</si>
  <si>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</si>
  <si>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</si>
  <si>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</si>
  <si>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</si>
  <si>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</si>
  <si>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</si>
  <si>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</si>
  <si>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</si>
  <si>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</si>
  <si>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</si>
  <si>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</si>
  <si>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</si>
  <si>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</si>
  <si>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</si>
  <si>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</si>
  <si>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</si>
  <si>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</si>
  <si>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</si>
  <si>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</si>
  <si>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</si>
  <si>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</si>
  <si>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</si>
  <si>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</si>
  <si>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</si>
  <si>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</si>
  <si>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</si>
  <si>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</si>
  <si>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</si>
  <si>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</si>
  <si>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</si>
  <si>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</si>
  <si>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</si>
  <si>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</si>
  <si>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</si>
  <si>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</si>
  <si>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</si>
  <si>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</si>
  <si>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</si>
  <si>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</si>
  <si>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</si>
  <si>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</si>
  <si>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</si>
  <si>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</si>
  <si>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</si>
  <si>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</si>
  <si>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</si>
  <si>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</si>
  <si>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</si>
  <si>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</si>
  <si>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</si>
  <si>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</si>
  <si>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</si>
  <si>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</si>
  <si>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</si>
  <si>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</si>
  <si>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</si>
  <si>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</si>
  <si>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</si>
  <si>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</si>
  <si>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</si>
  <si>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</si>
  <si>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</si>
  <si>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</si>
  <si>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</si>
  <si>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</si>
  <si>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</si>
  <si>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</si>
  <si>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</si>
  <si>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</si>
  <si>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</si>
  <si>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</si>
  <si>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</si>
  <si>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</si>
  <si>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</si>
  <si>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</si>
  <si>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</si>
  <si>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</si>
  <si>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</si>
  <si>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</si>
  <si>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</si>
  <si>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</si>
  <si>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</si>
  <si>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</si>
  <si>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</si>
  <si>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</si>
  <si>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</si>
  <si>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</si>
  <si>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</si>
  <si>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</si>
  <si>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</si>
  <si>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</si>
  <si>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</si>
  <si>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</si>
  <si>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</si>
  <si>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</si>
  <si>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</si>
  <si>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</si>
  <si>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</si>
  <si>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</si>
  <si>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</si>
  <si>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</si>
  <si>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</si>
  <si>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</si>
  <si>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</si>
  <si>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</si>
  <si>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</si>
  <si>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</si>
  <si>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</si>
  <si>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</si>
  <si>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</si>
  <si>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</si>
  <si>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</si>
  <si>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</si>
  <si>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</si>
  <si>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</si>
  <si>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</si>
  <si>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</si>
  <si>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</si>
  <si>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</si>
  <si>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</si>
  <si>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</si>
  <si>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</si>
  <si>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</si>
  <si>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</si>
  <si>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</si>
  <si>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</si>
  <si>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</si>
  <si>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</si>
  <si>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</si>
  <si>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</si>
  <si>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</si>
  <si>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</si>
  <si>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</si>
  <si>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</si>
  <si>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</si>
  <si>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</si>
  <si>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</si>
  <si>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</si>
  <si>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</si>
  <si>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</si>
  <si>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</si>
  <si>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</si>
  <si>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</si>
  <si>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</si>
  <si>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</si>
  <si>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</si>
  <si>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</si>
  <si>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</si>
  <si>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</si>
  <si>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</si>
  <si>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</si>
  <si>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</si>
  <si>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</si>
  <si>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</si>
  <si>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</si>
  <si>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</si>
  <si>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</si>
  <si>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</si>
  <si>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</si>
  <si>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</si>
  <si>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</si>
  <si>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</si>
  <si>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</si>
  <si>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</si>
  <si>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</si>
  <si>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</si>
  <si>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</si>
  <si>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</si>
  <si>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</si>
  <si>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</si>
  <si>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</si>
  <si>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</si>
  <si>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</si>
  <si>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</si>
  <si>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</si>
  <si>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</si>
  <si>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</si>
  <si>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</si>
  <si>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</si>
  <si>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</si>
  <si>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</si>
  <si>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</si>
  <si>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</si>
  <si>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</si>
  <si>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</si>
  <si>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</si>
  <si>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</si>
  <si>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</si>
  <si>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</si>
  <si>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</si>
  <si>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</si>
  <si>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</si>
  <si>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</si>
  <si>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</si>
  <si>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</si>
  <si>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</si>
  <si>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</si>
  <si>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</si>
  <si>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</si>
  <si>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</si>
  <si>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</si>
  <si>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</si>
  <si>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</si>
  <si>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</si>
  <si>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</si>
  <si>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</si>
  <si>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</si>
  <si>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</si>
  <si>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</si>
  <si>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</si>
  <si>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</si>
  <si>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</si>
  <si>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</si>
  <si>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</si>
  <si>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</si>
  <si>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</si>
  <si>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</si>
  <si>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</si>
  <si>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</si>
  <si>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</si>
  <si>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</si>
  <si>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</si>
  <si>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</si>
  <si>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</si>
  <si>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</si>
  <si>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</si>
  <si>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</si>
  <si>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</si>
  <si>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</si>
  <si>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</si>
  <si>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</si>
  <si>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</si>
  <si>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</si>
  <si>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</si>
  <si>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</si>
  <si>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</si>
  <si>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</si>
  <si>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</si>
  <si>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</si>
  <si>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</si>
  <si>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</si>
  <si>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</si>
  <si>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</si>
  <si>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</si>
  <si>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</si>
  <si>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</si>
  <si>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</si>
  <si>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</si>
  <si>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</si>
  <si>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</si>
  <si>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</si>
  <si>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</si>
  <si>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</si>
  <si>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</si>
  <si>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</si>
  <si>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</si>
  <si>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</si>
  <si>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</si>
  <si>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</si>
  <si>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</si>
  <si>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</si>
  <si>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</si>
  <si>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</si>
  <si>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</si>
  <si>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</si>
  <si>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</si>
  <si>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</si>
  <si>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</si>
  <si>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</si>
  <si>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</si>
  <si>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</si>
  <si>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</si>
  <si>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</si>
  <si>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</si>
  <si>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</si>
  <si>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</si>
  <si>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</si>
  <si>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</si>
  <si>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</si>
  <si>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</si>
  <si>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</si>
  <si>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</si>
  <si>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</si>
  <si>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</si>
  <si>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</si>
  <si>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</si>
  <si>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</si>
  <si>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</si>
  <si>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</si>
  <si>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</si>
  <si>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</si>
  <si>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</si>
  <si>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</si>
  <si>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</si>
  <si>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</si>
  <si>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</si>
  <si>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</si>
  <si>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</si>
  <si>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</si>
  <si>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</si>
  <si>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</si>
  <si>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</si>
  <si>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</si>
  <si>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</si>
  <si>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</si>
  <si>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</si>
  <si>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</si>
  <si>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</si>
  <si>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</si>
  <si>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</si>
  <si>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</si>
  <si>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</si>
  <si>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</si>
  <si>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</si>
  <si>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</si>
  <si>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</si>
  <si>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</si>
  <si>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</si>
  <si>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</si>
  <si>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</si>
  <si>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</si>
  <si>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</si>
  <si>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</si>
  <si>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</si>
  <si>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</si>
  <si>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</si>
  <si>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</si>
  <si>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</si>
  <si>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</si>
  <si>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</si>
  <si>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</si>
  <si>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</si>
  <si>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</si>
  <si>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</si>
  <si>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</si>
  <si>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</si>
  <si>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</si>
  <si>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</si>
  <si>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</si>
  <si>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</si>
  <si>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</si>
  <si>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</si>
  <si>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</si>
  <si>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</si>
  <si>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</si>
  <si>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</si>
  <si>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</si>
  <si>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</si>
  <si>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</si>
  <si>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</si>
  <si>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</si>
  <si>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</si>
  <si>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</si>
  <si>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</si>
  <si>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</si>
  <si>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</si>
  <si>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</si>
  <si>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</si>
  <si>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</si>
  <si>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</si>
  <si>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</si>
  <si>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</si>
  <si>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</si>
  <si>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</si>
  <si>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</si>
  <si>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</si>
  <si>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</si>
  <si>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</si>
  <si>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</si>
  <si>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</si>
  <si>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</si>
  <si>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</si>
  <si>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</si>
  <si>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</si>
  <si>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</si>
  <si>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</si>
  <si>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</si>
  <si>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</si>
  <si>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</si>
  <si>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</si>
  <si>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</si>
  <si>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</si>
  <si>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</si>
  <si>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</si>
  <si>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</si>
  <si>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</si>
  <si>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</si>
  <si>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</si>
  <si>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</si>
  <si>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</si>
  <si>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</si>
  <si>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</si>
  <si>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</si>
  <si>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</si>
  <si>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</si>
  <si>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</si>
  <si>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</si>
  <si>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</si>
  <si>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</si>
  <si>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</si>
  <si>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</si>
  <si>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</si>
  <si>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</si>
  <si>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</si>
  <si>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</si>
  <si>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</si>
  <si>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</si>
  <si>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</si>
  <si>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</si>
  <si>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</si>
  <si>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</si>
  <si>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</si>
  <si>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</si>
  <si>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</si>
  <si>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</si>
  <si>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</si>
  <si>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</si>
  <si>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</si>
  <si>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</si>
  <si>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</si>
  <si>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</si>
  <si>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</si>
  <si>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</si>
  <si>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</si>
  <si>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</si>
  <si>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</si>
  <si>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</si>
  <si>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</si>
  <si>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</si>
  <si>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</si>
  <si>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</si>
  <si>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</si>
  <si>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</si>
  <si>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</si>
  <si>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</si>
  <si>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</si>
  <si>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</si>
  <si>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</si>
  <si>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</si>
  <si>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</si>
  <si>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</si>
  <si>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</si>
  <si>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</si>
  <si>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</si>
  <si>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</si>
  <si>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</si>
  <si>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</si>
  <si>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</si>
  <si>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</si>
  <si>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</si>
  <si>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</si>
  <si>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</si>
  <si>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</si>
  <si>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</si>
  <si>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</si>
  <si>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</si>
  <si>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</si>
  <si>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</si>
  <si>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</si>
  <si>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</si>
  <si>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</si>
  <si>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</si>
  <si>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</si>
  <si>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</si>
  <si>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</si>
  <si>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</si>
  <si>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</si>
  <si>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</si>
  <si>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</si>
  <si>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</si>
  <si>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</si>
  <si>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</si>
  <si>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</si>
  <si>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</si>
  <si>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</si>
  <si>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</si>
  <si>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</si>
  <si>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</si>
  <si>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</si>
  <si>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</si>
  <si>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</si>
  <si>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</si>
  <si>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</si>
  <si>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</si>
  <si>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</si>
  <si>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</si>
  <si>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</si>
  <si>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</si>
  <si>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</si>
  <si>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</si>
  <si>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</si>
  <si>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</si>
  <si>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</si>
  <si>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</si>
  <si>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</si>
  <si>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</si>
  <si>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</si>
  <si>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</si>
  <si>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</si>
  <si>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</si>
  <si>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</si>
  <si>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</si>
  <si>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</si>
  <si>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</si>
  <si>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</si>
  <si>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</si>
  <si>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</si>
  <si>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</si>
  <si>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</si>
  <si>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</si>
  <si>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</si>
  <si>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</si>
  <si>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</si>
  <si>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</si>
  <si>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</si>
  <si>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</si>
  <si>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</si>
  <si>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</si>
  <si>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</si>
  <si>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</si>
  <si>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</si>
  <si>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</si>
  <si>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</si>
  <si>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</si>
  <si>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</si>
  <si>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</si>
  <si>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</si>
  <si>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</si>
  <si>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</si>
  <si>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</si>
  <si>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</si>
  <si>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</si>
  <si>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</si>
  <si>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</si>
  <si>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</si>
  <si>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</si>
  <si>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</si>
  <si>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</si>
  <si>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</si>
  <si>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</si>
  <si>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</si>
  <si>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</si>
  <si>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</si>
  <si>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</si>
  <si>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</si>
  <si>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</si>
  <si>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</si>
  <si>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</si>
  <si>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</si>
  <si>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</si>
  <si>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</si>
  <si>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</si>
  <si>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</si>
  <si>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</si>
  <si>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</si>
  <si>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</si>
  <si>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</si>
  <si>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</si>
  <si>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</si>
  <si>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</si>
  <si>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</si>
  <si>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</si>
  <si>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</si>
  <si>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</si>
  <si>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</si>
  <si>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</si>
  <si>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</si>
  <si>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</si>
  <si>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</si>
  <si>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</si>
  <si>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</si>
  <si>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</si>
  <si>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</si>
  <si>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</si>
  <si>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</si>
  <si>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</si>
  <si>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</si>
  <si>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</si>
  <si>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</si>
  <si>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</si>
  <si>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</si>
  <si>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</si>
  <si>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</si>
  <si>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</si>
  <si>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</si>
  <si>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</si>
  <si>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</si>
  <si>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</si>
  <si>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</si>
  <si>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</si>
  <si>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</si>
  <si>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</si>
  <si>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</si>
  <si>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</si>
  <si>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</si>
  <si>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</si>
  <si>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</si>
  <si>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</si>
  <si>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</si>
  <si>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</si>
  <si>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</si>
  <si>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</si>
  <si>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</si>
  <si>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</si>
  <si>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</si>
  <si>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</si>
  <si>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</si>
  <si>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</si>
  <si>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</si>
  <si>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</si>
  <si>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</si>
  <si>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</si>
  <si>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</si>
  <si>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</si>
  <si>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</si>
  <si>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</si>
  <si>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</si>
  <si>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</si>
  <si>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</si>
  <si>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</si>
  <si>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</si>
  <si>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</si>
  <si>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</si>
  <si>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</si>
  <si>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</si>
  <si>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</si>
  <si>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</si>
  <si>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</si>
  <si>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</si>
  <si>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</si>
  <si>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</si>
  <si>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</si>
  <si>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</si>
  <si>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</si>
  <si>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</si>
  <si>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</si>
  <si>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</si>
  <si>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</si>
  <si>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</si>
  <si>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</si>
  <si>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</si>
  <si>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</si>
  <si>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</si>
  <si>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</si>
  <si>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</si>
  <si>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</si>
  <si>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</si>
  <si>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</si>
  <si>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</si>
  <si>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</si>
  <si>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</si>
  <si>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</si>
  <si>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</si>
  <si>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</si>
  <si>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</si>
  <si>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</si>
  <si>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</si>
  <si>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</si>
  <si>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</si>
  <si>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</si>
  <si>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</si>
  <si>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</si>
  <si>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</si>
  <si>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</si>
  <si>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</si>
  <si>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</si>
  <si>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</si>
  <si>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</si>
  <si>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</si>
  <si>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</si>
  <si>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</si>
  <si>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</si>
  <si>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</si>
  <si>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</si>
  <si>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</si>
  <si>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</si>
  <si>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</si>
  <si>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</si>
  <si>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</si>
  <si>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</si>
  <si>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</si>
  <si>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</si>
  <si>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</si>
  <si>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</si>
  <si>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</si>
  <si>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</si>
  <si>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</si>
  <si>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</si>
  <si>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</si>
  <si>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</si>
  <si>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</si>
  <si>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</si>
  <si>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</si>
  <si>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</si>
  <si>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</si>
  <si>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</si>
  <si>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</si>
  <si>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</si>
  <si>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</si>
  <si>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</si>
  <si>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</si>
  <si>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</si>
  <si>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</si>
  <si>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</si>
  <si>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</si>
  <si>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</si>
  <si>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</si>
  <si>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</si>
  <si>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</si>
  <si>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</si>
  <si>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</si>
  <si>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</si>
  <si>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</si>
  <si>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</si>
  <si>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</si>
  <si>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</si>
  <si>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</si>
  <si>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</si>
  <si>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</si>
  <si>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</si>
  <si>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</si>
  <si>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</si>
  <si>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</si>
  <si>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</si>
  <si>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</si>
  <si>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</si>
  <si>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</si>
  <si>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</si>
  <si>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</si>
  <si>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</si>
  <si>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</si>
  <si>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</si>
  <si>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</si>
  <si>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</si>
  <si>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</si>
  <si>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</si>
  <si>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</si>
  <si>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</si>
  <si>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</si>
  <si>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</si>
  <si>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</si>
  <si>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</si>
  <si>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</si>
  <si>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</si>
  <si>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</si>
  <si>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</si>
  <si>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</si>
  <si>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</si>
  <si>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</si>
  <si>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</si>
  <si>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</si>
  <si>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</si>
  <si>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</si>
  <si>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</si>
  <si>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</si>
  <si>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</si>
  <si>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</si>
  <si>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</si>
  <si>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</si>
  <si>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</si>
  <si>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</si>
  <si>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</si>
  <si>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</si>
  <si>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</si>
  <si>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</si>
  <si>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</si>
  <si>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</si>
  <si>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</si>
  <si>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</si>
  <si>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</si>
  <si>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</si>
  <si>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</si>
  <si>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</si>
  <si>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</si>
  <si>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</si>
  <si>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</si>
  <si>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</si>
  <si>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</si>
  <si>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</si>
  <si>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</si>
  <si>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</si>
  <si>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</si>
  <si>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</si>
  <si>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</si>
  <si>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</si>
  <si>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</si>
  <si>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</si>
  <si>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</si>
  <si>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</si>
  <si>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</si>
  <si>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</si>
  <si>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</si>
  <si>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</si>
  <si>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</si>
  <si>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</si>
  <si>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</si>
  <si>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</si>
  <si>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</si>
  <si>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</si>
  <si>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</si>
  <si>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</si>
  <si>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</si>
  <si>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</si>
  <si>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</si>
  <si>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</si>
  <si>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</si>
  <si>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</si>
  <si>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</si>
  <si>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</si>
  <si>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</si>
  <si>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</si>
  <si>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</si>
  <si>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</si>
  <si>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</si>
  <si>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</si>
  <si>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</si>
  <si>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</si>
  <si>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</si>
  <si>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</si>
  <si>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</si>
  <si>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</si>
  <si>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</si>
  <si>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</si>
  <si>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</si>
  <si>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</si>
  <si>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</si>
  <si>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</si>
  <si>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</si>
  <si>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</si>
  <si>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</si>
  <si>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</si>
  <si>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</si>
  <si>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</si>
  <si>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</si>
  <si>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</si>
  <si>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</si>
  <si>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</si>
  <si>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</si>
  <si>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</si>
  <si>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</si>
  <si>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</si>
  <si>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</si>
  <si>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</si>
  <si>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</si>
  <si>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</si>
  <si>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</si>
  <si>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</si>
  <si>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</si>
  <si>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</si>
  <si>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</si>
  <si>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</si>
  <si>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</si>
  <si>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</si>
  <si>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</si>
  <si>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</si>
  <si>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</si>
  <si>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</si>
  <si>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</si>
  <si>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</si>
  <si>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</si>
  <si>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</si>
  <si>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</si>
  <si>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</si>
  <si>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</si>
  <si>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</si>
  <si>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</si>
  <si>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</si>
  <si>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</si>
  <si>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</si>
  <si>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</si>
  <si>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</si>
  <si>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</si>
  <si>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</si>
  <si>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</si>
  <si>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</si>
  <si>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</si>
  <si>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</si>
  <si>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</si>
  <si>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</si>
  <si>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</si>
  <si>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</si>
  <si>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</si>
  <si>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</si>
  <si>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</si>
  <si>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</si>
  <si>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</si>
  <si>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</si>
  <si>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</si>
  <si>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</si>
  <si>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</si>
  <si>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</si>
  <si>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</si>
  <si>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</si>
  <si>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</si>
  <si>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</si>
  <si>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</si>
  <si>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</si>
  <si>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</si>
  <si>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</si>
  <si>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</si>
  <si>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</si>
  <si>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</si>
  <si>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</si>
  <si>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</si>
  <si>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</si>
  <si>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</si>
  <si>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</si>
  <si>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</si>
  <si>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</si>
  <si>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</si>
  <si>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</si>
  <si>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</si>
  <si>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</si>
  <si>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</si>
  <si>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</si>
  <si>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</si>
  <si>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</si>
  <si>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</si>
  <si>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</si>
  <si>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</si>
  <si>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</si>
  <si>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</si>
  <si>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</si>
  <si>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</si>
  <si>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</si>
  <si>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</si>
  <si>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</si>
  <si>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</si>
  <si>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</si>
  <si>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</si>
  <si>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</si>
  <si>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</si>
  <si>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</si>
  <si>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</si>
  <si>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</si>
  <si>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</si>
  <si>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</si>
  <si>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</si>
  <si>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</si>
  <si>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</si>
  <si>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</si>
  <si>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</si>
  <si>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</si>
  <si>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</si>
  <si>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</si>
  <si>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</si>
  <si>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</si>
  <si>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</si>
  <si>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</si>
  <si>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</si>
  <si>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</si>
  <si>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</si>
  <si>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</si>
  <si>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</si>
  <si>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</si>
  <si>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</si>
  <si>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</si>
  <si>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</si>
  <si>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</si>
  <si>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</si>
  <si>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</si>
  <si>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</si>
  <si>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</si>
  <si>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</si>
  <si>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</si>
  <si>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</si>
  <si>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</si>
  <si>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</si>
  <si>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</si>
  <si>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</si>
  <si>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</si>
  <si>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</si>
  <si>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</si>
  <si>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</si>
  <si>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</si>
  <si>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</si>
  <si>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</si>
  <si>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</si>
  <si>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</si>
  <si>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</si>
  <si>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</si>
  <si>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</si>
  <si>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</si>
  <si>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</si>
  <si>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</si>
  <si>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</si>
  <si>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</si>
  <si>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</si>
  <si>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</si>
  <si>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</si>
  <si>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</si>
  <si>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</si>
  <si>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</si>
  <si>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</si>
  <si>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</si>
  <si>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</si>
  <si>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</si>
  <si>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</si>
  <si>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</si>
  <si>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</si>
  <si>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</si>
  <si>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</si>
  <si>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</si>
  <si>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</si>
  <si>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</si>
  <si>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</si>
  <si>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</si>
  <si>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</si>
  <si>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</si>
  <si>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</si>
  <si>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</si>
  <si>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</si>
  <si>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</si>
  <si>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</si>
  <si>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</si>
  <si>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</si>
  <si>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</si>
  <si>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</si>
  <si>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</si>
  <si>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</si>
  <si>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</si>
  <si>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</si>
  <si>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</si>
  <si>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</si>
  <si>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</si>
  <si>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</si>
  <si>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</si>
  <si>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</si>
  <si>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</si>
  <si>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</si>
  <si>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</si>
  <si>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</si>
  <si>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</si>
  <si>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</si>
  <si>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</si>
  <si>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</si>
  <si>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</si>
  <si>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</si>
  <si>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</si>
  <si>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</si>
  <si>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</si>
  <si>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</si>
  <si>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</si>
  <si>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</si>
  <si>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</si>
  <si>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</si>
  <si>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</si>
  <si>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</si>
  <si>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</si>
  <si>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</si>
  <si>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</si>
  <si>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</si>
  <si>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</si>
  <si>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</si>
  <si>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</si>
  <si>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</si>
  <si>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</si>
  <si>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</si>
  <si>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</si>
  <si>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</si>
  <si>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</si>
  <si>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</si>
  <si>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</si>
  <si>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</si>
  <si>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</si>
  <si>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</si>
  <si>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</si>
  <si>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</si>
  <si>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</si>
  <si>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</si>
  <si>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</si>
  <si>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</si>
  <si>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</si>
  <si>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</si>
  <si>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</si>
  <si>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</si>
  <si>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</si>
  <si>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</si>
  <si>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</si>
  <si>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</si>
  <si>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</si>
  <si>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</si>
  <si>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</si>
  <si>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</si>
  <si>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</si>
  <si>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</si>
  <si>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</si>
  <si>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</si>
  <si>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</si>
  <si>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</si>
  <si>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</si>
  <si>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</si>
  <si>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</si>
  <si>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</si>
  <si>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</si>
  <si>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</si>
  <si>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</si>
  <si>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</si>
  <si>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</si>
  <si>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</si>
  <si>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</si>
  <si>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</si>
  <si>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</si>
  <si>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</si>
  <si>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</si>
  <si>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</si>
  <si>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</si>
  <si>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</si>
  <si>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</si>
  <si>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</si>
  <si>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</si>
  <si>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</si>
  <si>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</si>
  <si>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</si>
  <si>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</si>
  <si>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</si>
  <si>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</si>
  <si>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</si>
  <si>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</si>
  <si>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</si>
  <si>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</si>
  <si>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</si>
  <si>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</si>
  <si>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</si>
  <si>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</si>
  <si>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</si>
  <si>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</si>
  <si>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</si>
  <si>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</si>
  <si>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</si>
  <si>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</si>
  <si>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</si>
  <si>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</si>
  <si>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</si>
  <si>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</si>
  <si>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</si>
  <si>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</si>
  <si>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</si>
  <si>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</si>
  <si>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</si>
  <si>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</si>
  <si>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</si>
  <si>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</si>
  <si>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</si>
  <si>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</si>
  <si>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</si>
  <si>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</si>
  <si>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</si>
  <si>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</si>
  <si>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</si>
  <si>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</si>
  <si>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</si>
  <si>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</si>
  <si>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</si>
  <si>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</si>
  <si>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</si>
  <si>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</si>
  <si>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</si>
  <si>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</si>
  <si>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</si>
  <si>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</si>
  <si>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</si>
  <si>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</si>
  <si>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</si>
  <si>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</si>
  <si>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</si>
  <si>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</si>
  <si>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</si>
  <si>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</si>
  <si>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</si>
  <si>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</si>
  <si>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</si>
  <si>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</si>
  <si>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</si>
  <si>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</si>
  <si>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</si>
  <si>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</si>
  <si>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</si>
  <si>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</si>
  <si>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</si>
  <si>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</si>
  <si>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</si>
  <si>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</si>
  <si>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</si>
  <si>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</si>
  <si>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</si>
  <si>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</si>
  <si>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</si>
  <si>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</si>
  <si>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</si>
  <si>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</si>
  <si>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</si>
  <si>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</si>
  <si>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</si>
  <si>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</si>
  <si>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</si>
  <si>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</si>
  <si>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</si>
  <si>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</si>
  <si>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</si>
  <si>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</si>
  <si>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</si>
  <si>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</si>
  <si>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</si>
  <si>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</si>
  <si>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</si>
  <si>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</si>
  <si>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</si>
  <si>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</si>
  <si>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</si>
  <si>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</si>
  <si>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</si>
  <si>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</si>
  <si>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</si>
  <si>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</si>
  <si>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</si>
  <si>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</si>
  <si>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</si>
  <si>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</si>
  <si>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</si>
  <si>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</si>
  <si>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</si>
  <si>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</si>
  <si>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</si>
  <si>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</si>
  <si>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</si>
  <si>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</si>
  <si>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</si>
  <si>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</si>
  <si>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</si>
  <si>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</si>
  <si>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</si>
  <si>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</si>
  <si>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</si>
  <si>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</si>
  <si>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</si>
  <si>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</si>
  <si>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</si>
  <si>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</si>
  <si>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</si>
  <si>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</si>
  <si>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</si>
  <si>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</si>
  <si>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</si>
  <si>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</si>
  <si>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</si>
  <si>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</si>
  <si>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</si>
  <si>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</si>
  <si>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</si>
  <si>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</si>
  <si>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</si>
  <si>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</si>
  <si>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</si>
  <si>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</si>
  <si>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</si>
  <si>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</si>
  <si>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</si>
  <si>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</si>
  <si>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</si>
  <si>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</si>
  <si>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</si>
  <si>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</si>
  <si>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</si>
  <si>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</si>
  <si>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</si>
  <si>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</si>
  <si>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</si>
  <si>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</si>
  <si>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</si>
  <si>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</si>
  <si>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</si>
  <si>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</si>
  <si>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</si>
  <si>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</si>
  <si>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</si>
  <si>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</si>
  <si>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</si>
  <si>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</si>
  <si>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</si>
  <si>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</si>
  <si>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</si>
  <si>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</si>
  <si>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</si>
  <si>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</si>
  <si>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</si>
  <si>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</si>
  <si>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</si>
  <si>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</si>
  <si>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</si>
  <si>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</si>
  <si>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</si>
  <si>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</si>
  <si>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</si>
  <si>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</si>
  <si>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</si>
  <si>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</si>
  <si>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</si>
  <si>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</si>
  <si>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</si>
  <si>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</si>
  <si>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</si>
  <si>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</si>
  <si>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</si>
  <si>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</si>
  <si>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</si>
  <si>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</si>
  <si>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</si>
  <si>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</si>
  <si>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</si>
  <si>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</si>
  <si>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</si>
  <si>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</si>
  <si>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</si>
  <si>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</si>
  <si>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</si>
  <si>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</si>
  <si>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</si>
  <si>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</si>
  <si>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</si>
  <si>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</si>
  <si>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</si>
  <si>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</si>
  <si>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</si>
  <si>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</si>
  <si>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</si>
  <si>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</si>
  <si>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</si>
  <si>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</si>
  <si>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</si>
  <si>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</si>
  <si>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</si>
  <si>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</si>
  <si>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</si>
  <si>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</si>
  <si>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</si>
  <si>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</si>
  <si>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</si>
  <si>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</si>
  <si>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</si>
  <si>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</si>
  <si>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</si>
  <si>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</si>
  <si>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</si>
  <si>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</si>
  <si>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</si>
  <si>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</si>
  <si>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</si>
  <si>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</si>
  <si>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</si>
  <si>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</si>
  <si>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</si>
  <si>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</si>
  <si>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</si>
  <si>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</si>
  <si>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</si>
  <si>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</si>
  <si>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</si>
  <si>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</si>
  <si>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</si>
  <si>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</si>
  <si>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</si>
  <si>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</si>
  <si>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</si>
  <si>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</si>
  <si>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</si>
  <si>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</si>
  <si>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</si>
  <si>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</si>
  <si>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</si>
  <si>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</si>
  <si>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</si>
  <si>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</si>
  <si>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</si>
  <si>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</si>
  <si>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</si>
  <si>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</si>
  <si>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</si>
  <si>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</si>
  <si>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</si>
  <si>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</si>
  <si>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</si>
  <si>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</si>
  <si>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</si>
  <si>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</si>
  <si>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</si>
  <si>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</si>
  <si>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</si>
  <si>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</si>
  <si>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</si>
  <si>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</si>
  <si>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</si>
  <si>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</si>
  <si>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</si>
  <si>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</si>
  <si>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</si>
  <si>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</si>
  <si>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</si>
  <si>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</si>
  <si>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</si>
  <si>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</si>
  <si>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</si>
  <si>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</si>
  <si>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</si>
  <si>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</si>
  <si>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</si>
  <si>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</si>
  <si>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</si>
  <si>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</si>
  <si>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</si>
  <si>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</si>
  <si>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</si>
  <si>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</si>
  <si>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</si>
  <si>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</si>
  <si>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</si>
  <si>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</si>
  <si>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</si>
  <si>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</si>
  <si>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</si>
  <si>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</si>
  <si>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</si>
  <si>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</si>
  <si>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</si>
  <si>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</si>
  <si>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</si>
  <si>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</si>
  <si>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</si>
  <si>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</si>
  <si>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</si>
  <si>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</si>
  <si>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</si>
  <si>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</si>
  <si>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</si>
  <si>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</si>
  <si>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</si>
  <si>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</si>
  <si>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</si>
  <si>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</si>
  <si>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</si>
  <si>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</si>
  <si>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</si>
  <si>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</si>
  <si>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</si>
  <si>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</si>
  <si>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</si>
  <si>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</si>
  <si>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</si>
  <si>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</si>
  <si>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</si>
  <si>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</si>
  <si>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</si>
  <si>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</si>
  <si>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</si>
  <si>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</si>
  <si>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</si>
  <si>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</si>
  <si>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</si>
  <si>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</si>
  <si>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</si>
  <si>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</si>
  <si>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</si>
  <si>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</si>
  <si>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</si>
  <si>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</si>
  <si>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</si>
  <si>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</si>
  <si>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</si>
  <si>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</si>
  <si>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</si>
  <si>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</si>
  <si>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</si>
  <si>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</si>
  <si>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</si>
  <si>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</si>
  <si>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</si>
  <si>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</si>
  <si>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</si>
  <si>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</si>
  <si>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</si>
  <si>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</si>
  <si>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</si>
  <si>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</si>
  <si>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</si>
  <si>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</si>
  <si>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</si>
  <si>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</si>
  <si>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</si>
  <si>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</si>
  <si>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</si>
  <si>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</si>
  <si>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</si>
  <si>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</si>
  <si>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</si>
  <si>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</si>
  <si>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</si>
  <si>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</si>
  <si>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</si>
  <si>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</si>
  <si>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</si>
  <si>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</si>
  <si>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</si>
  <si>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</si>
  <si>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</si>
  <si>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</si>
  <si>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</si>
  <si>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</si>
  <si>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</si>
  <si>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</si>
  <si>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</si>
  <si>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</si>
  <si>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</si>
  <si>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</si>
  <si>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</si>
  <si>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</si>
  <si>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</si>
  <si>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</si>
  <si>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</si>
  <si>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</si>
  <si>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</si>
  <si>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</si>
  <si>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</si>
  <si>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</si>
  <si>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</si>
  <si>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</si>
  <si>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</si>
  <si>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</si>
  <si>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</si>
  <si>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</si>
  <si>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</si>
  <si>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</si>
  <si>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</si>
  <si>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</si>
  <si>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</si>
  <si>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</si>
  <si>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</si>
  <si>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</si>
  <si>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</si>
  <si>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</si>
  <si>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</si>
  <si>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</si>
  <si>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</si>
  <si>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</si>
  <si>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</si>
  <si>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</si>
  <si>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</si>
  <si>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</si>
  <si>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</si>
  <si>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</si>
  <si>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</si>
  <si>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</si>
  <si>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</si>
  <si>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</si>
  <si>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</si>
  <si>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</si>
  <si>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</si>
  <si>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</si>
  <si>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</si>
  <si>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</si>
  <si>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</si>
  <si>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</si>
  <si>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</si>
  <si>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</si>
  <si>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</si>
  <si>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</si>
  <si>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</si>
  <si>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</si>
  <si>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</si>
  <si>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</si>
  <si>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</si>
  <si>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</si>
  <si>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</si>
  <si>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</si>
  <si>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</si>
  <si>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</si>
  <si>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</si>
  <si>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</si>
  <si>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</si>
  <si>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</si>
  <si>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</si>
  <si>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</si>
  <si>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</si>
  <si>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</si>
  <si>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</si>
  <si>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</si>
  <si>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</si>
  <si>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</si>
  <si>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</si>
  <si>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</si>
  <si>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</si>
  <si>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</si>
  <si>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</si>
  <si>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</si>
  <si>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</si>
  <si>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</si>
  <si>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</si>
  <si>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</si>
  <si>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</si>
  <si>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</si>
  <si>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</si>
  <si>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</si>
  <si>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</si>
  <si>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</si>
  <si>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</si>
  <si>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</si>
  <si>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</si>
  <si>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</si>
  <si>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</si>
  <si>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</si>
  <si>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</si>
  <si>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</si>
  <si>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</si>
  <si>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</si>
  <si>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</si>
  <si>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</si>
  <si>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</si>
  <si>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</si>
  <si>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</si>
  <si>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</si>
  <si>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</si>
  <si>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</si>
  <si>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</si>
  <si>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</si>
  <si>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</si>
  <si>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</si>
  <si>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</si>
  <si>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</si>
  <si>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</si>
  <si>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</si>
  <si>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</si>
  <si>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</si>
  <si>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</si>
  <si>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</si>
  <si>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</si>
  <si>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</si>
  <si>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</si>
  <si>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</si>
  <si>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</si>
  <si>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</si>
  <si>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</si>
  <si>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</si>
  <si>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</si>
  <si>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</si>
  <si>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</si>
  <si>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</si>
  <si>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</si>
  <si>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</si>
  <si>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</si>
  <si>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</si>
  <si>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</si>
  <si>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</si>
  <si>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</si>
  <si>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</si>
  <si>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</si>
  <si>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</si>
  <si>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</si>
  <si>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</si>
  <si>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</si>
  <si>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</si>
  <si>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</si>
  <si>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</si>
  <si>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</si>
  <si>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</si>
  <si>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</si>
  <si>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</si>
  <si>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</si>
  <si>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</si>
  <si>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</si>
  <si>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</si>
  <si>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</si>
  <si>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</si>
  <si>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</si>
  <si>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</si>
  <si>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</si>
  <si>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</si>
  <si>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</si>
  <si>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</si>
  <si>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</si>
  <si>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</si>
  <si>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</si>
  <si>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</si>
  <si>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</si>
  <si>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</si>
  <si>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</si>
  <si>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</si>
  <si>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</si>
  <si>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</si>
  <si>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</si>
  <si>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</si>
  <si>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</si>
  <si>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</si>
  <si>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</si>
  <si>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</si>
  <si>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</si>
  <si>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</si>
  <si>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</si>
  <si>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</si>
  <si>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</si>
  <si>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</si>
  <si>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</si>
  <si>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</si>
  <si>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</si>
  <si>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</si>
  <si>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</si>
  <si>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</si>
  <si>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</si>
  <si>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</si>
  <si>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</si>
  <si>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</si>
  <si>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</si>
  <si>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</si>
  <si>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</si>
  <si>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</si>
  <si>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</si>
  <si>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</si>
  <si>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</si>
  <si>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</si>
  <si>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</si>
  <si>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</si>
  <si>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</si>
  <si>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</si>
  <si>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</si>
  <si>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</si>
  <si>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</si>
  <si>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</si>
  <si>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</si>
  <si>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</si>
  <si>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</si>
  <si>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</si>
  <si>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</si>
  <si>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</si>
  <si>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</si>
  <si>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</si>
  <si>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</si>
  <si>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</si>
  <si>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</si>
  <si>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</si>
  <si>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</si>
  <si>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</si>
  <si>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</si>
  <si>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</si>
  <si>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</si>
  <si>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</si>
  <si>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</si>
  <si>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</si>
  <si>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</si>
  <si>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</si>
  <si>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</si>
  <si>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</si>
  <si>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</si>
  <si>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</si>
  <si>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</si>
  <si>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</si>
  <si>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</si>
  <si>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</si>
  <si>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</si>
  <si>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</si>
  <si>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</si>
  <si>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</si>
  <si>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</si>
  <si>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</si>
  <si>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</si>
  <si>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</si>
  <si>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</si>
  <si>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</si>
  <si>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</si>
  <si>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</si>
  <si>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</si>
  <si>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</si>
  <si>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</si>
  <si>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</si>
  <si>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</si>
  <si>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</si>
  <si>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</si>
  <si>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</si>
  <si>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</si>
  <si>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</si>
  <si>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</si>
  <si>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</si>
  <si>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</si>
  <si>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</si>
  <si>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</si>
  <si>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</si>
  <si>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</si>
  <si>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</si>
  <si>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</si>
  <si>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</si>
  <si>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</si>
  <si>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</si>
  <si>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</si>
  <si>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</si>
  <si>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</si>
  <si>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</si>
  <si>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</si>
  <si>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</si>
  <si>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</si>
  <si>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</si>
  <si>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</si>
  <si>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</si>
  <si>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</si>
  <si>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</si>
  <si>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</si>
  <si>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</si>
  <si>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</si>
  <si>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</si>
  <si>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</si>
  <si>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</si>
  <si>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</si>
  <si>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</si>
  <si>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</si>
  <si>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</si>
  <si>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</si>
  <si>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</si>
  <si>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</si>
  <si>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</si>
  <si>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</si>
  <si>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</si>
  <si>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</si>
  <si>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</si>
  <si>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</si>
  <si>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</si>
  <si>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</si>
  <si>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</si>
  <si>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</si>
  <si>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</si>
  <si>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</si>
  <si>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</si>
  <si>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</si>
  <si>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</si>
  <si>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</si>
  <si>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</si>
  <si>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</si>
  <si>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</si>
  <si>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</si>
  <si>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</si>
  <si>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</si>
  <si>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</si>
  <si>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</si>
  <si>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</si>
  <si>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</si>
  <si>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</si>
  <si>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</si>
  <si>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</si>
  <si>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</si>
  <si>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</si>
  <si>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</si>
  <si>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</si>
  <si>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</si>
  <si>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</si>
  <si>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</si>
  <si>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</si>
  <si>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</si>
  <si>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</si>
  <si>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</si>
  <si>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</si>
  <si>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</si>
  <si>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</si>
  <si>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</si>
  <si>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</si>
  <si>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</si>
  <si>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</si>
  <si>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</si>
  <si>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</si>
  <si>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</si>
  <si>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</si>
  <si>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</si>
  <si>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</si>
  <si>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</si>
  <si>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</si>
  <si>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</si>
  <si>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</si>
  <si>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</si>
  <si>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</si>
  <si>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</si>
  <si>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</si>
  <si>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</si>
  <si>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</si>
  <si>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</si>
  <si>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</si>
  <si>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</si>
  <si>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</si>
  <si>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</si>
  <si>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</si>
  <si>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</si>
  <si>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</si>
  <si>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</si>
  <si>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</si>
  <si>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</si>
  <si>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</si>
  <si>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</si>
  <si>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</si>
  <si>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</si>
  <si>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</si>
  <si>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</si>
  <si>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</si>
  <si>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</si>
  <si>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</si>
  <si>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</si>
  <si>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</si>
  <si>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</si>
  <si>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</si>
  <si>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</si>
  <si>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</si>
  <si>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</si>
  <si>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</si>
  <si>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</si>
  <si>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</si>
  <si>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</si>
  <si>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</si>
  <si>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</si>
  <si>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</si>
  <si>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</si>
  <si>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</si>
  <si>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</si>
  <si>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</si>
  <si>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</si>
  <si>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</si>
  <si>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</si>
  <si>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</si>
  <si>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</si>
  <si>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</si>
  <si>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</si>
  <si>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</si>
  <si>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</si>
  <si>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</si>
  <si>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</si>
  <si>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</si>
  <si>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</si>
  <si>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</si>
  <si>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</si>
  <si>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</si>
  <si>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</si>
  <si>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</si>
  <si>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</si>
  <si>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</si>
  <si>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</si>
  <si>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</si>
  <si>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</si>
  <si>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</si>
  <si>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</si>
  <si>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</si>
  <si>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</si>
  <si>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</si>
  <si>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</si>
  <si>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</si>
  <si>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</si>
  <si>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</si>
  <si>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</si>
  <si>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</si>
  <si>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</si>
  <si>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</si>
  <si>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</si>
  <si>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</si>
  <si>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</si>
  <si>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</si>
  <si>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</si>
  <si>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</si>
  <si>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</si>
  <si>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</si>
  <si>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</si>
  <si>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</si>
  <si>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</si>
  <si>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</si>
  <si>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</si>
  <si>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</si>
  <si>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</si>
  <si>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</si>
  <si>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</si>
  <si>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</si>
  <si>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</si>
  <si>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</si>
  <si>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</si>
  <si>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</si>
  <si>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</si>
  <si>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</si>
  <si>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</si>
  <si>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</si>
  <si>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</si>
  <si>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</si>
  <si>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</si>
  <si>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</si>
  <si>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</si>
  <si>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</si>
  <si>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</si>
  <si>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</si>
  <si>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</si>
  <si>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</si>
  <si>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</si>
  <si>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</si>
  <si>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</si>
  <si>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</si>
  <si>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</si>
  <si>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</si>
  <si>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</si>
  <si>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</si>
  <si>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</si>
  <si>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</si>
  <si>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</si>
  <si>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</si>
  <si>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</si>
  <si>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</si>
  <si>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</si>
  <si>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</si>
  <si>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</si>
  <si>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</si>
  <si>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</si>
  <si>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</si>
  <si>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</si>
  <si>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</si>
  <si>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</si>
  <si>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</si>
  <si>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</si>
  <si>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</si>
  <si>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</si>
  <si>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</si>
  <si>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</si>
  <si>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</si>
  <si>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</si>
  <si>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</si>
  <si>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</si>
  <si>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</si>
  <si>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</si>
  <si>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</si>
  <si>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</si>
  <si>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</si>
  <si>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</si>
  <si>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</si>
  <si>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</si>
  <si>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</si>
  <si>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</si>
  <si>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</si>
  <si>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</si>
  <si>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</si>
  <si>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</si>
  <si>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</si>
  <si>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</si>
  <si>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</si>
  <si>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</si>
  <si>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</si>
  <si>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</si>
  <si>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</si>
  <si>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</si>
  <si>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</si>
  <si>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</si>
  <si>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</si>
  <si>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</si>
  <si>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</si>
  <si>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</si>
  <si>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</si>
  <si>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</si>
  <si>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</si>
  <si>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</si>
  <si>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</si>
  <si>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</si>
  <si>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</si>
  <si>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</si>
  <si>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</si>
  <si>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</si>
  <si>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</si>
  <si>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</si>
  <si>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</si>
  <si>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</si>
  <si>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</si>
  <si>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</si>
  <si>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</si>
  <si>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</si>
  <si>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</si>
  <si>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</si>
  <si>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</si>
  <si>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</si>
  <si>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</si>
  <si>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</si>
  <si>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</si>
  <si>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</si>
  <si>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</si>
  <si>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</si>
  <si>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</si>
  <si>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</si>
  <si>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</si>
  <si>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</si>
  <si>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</si>
  <si>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</si>
  <si>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</si>
  <si>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</si>
  <si>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</si>
  <si>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</si>
  <si>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</si>
  <si>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</si>
  <si>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</si>
  <si>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</si>
  <si>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</si>
  <si>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</si>
  <si>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</si>
  <si>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</si>
  <si>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</si>
  <si>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</si>
  <si>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</si>
  <si>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</si>
  <si>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</si>
  <si>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</si>
  <si>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</si>
  <si>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</si>
  <si>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</si>
  <si>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</si>
  <si>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</si>
  <si>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</si>
  <si>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</si>
  <si>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</si>
  <si>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</si>
  <si>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</si>
  <si>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</si>
  <si>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</si>
  <si>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</si>
  <si>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</si>
  <si>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</si>
  <si>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</si>
  <si>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</si>
  <si>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</si>
  <si>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</si>
  <si>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</si>
  <si>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</si>
  <si>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</si>
  <si>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</si>
  <si>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</si>
  <si>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</si>
  <si>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</si>
  <si>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</si>
  <si>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</si>
  <si>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</si>
  <si>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</si>
  <si>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</si>
  <si>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</si>
  <si>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</si>
  <si>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</si>
  <si>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</si>
  <si>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</si>
  <si>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</si>
  <si>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</si>
  <si>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</si>
  <si>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</si>
  <si>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</si>
  <si>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</si>
  <si>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</si>
  <si>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</si>
  <si>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</si>
  <si>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</si>
  <si>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</si>
  <si>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</si>
  <si>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</si>
  <si>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</si>
  <si>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</si>
  <si>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</si>
  <si>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</si>
  <si>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</si>
  <si>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</si>
  <si>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</si>
  <si>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</si>
  <si>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</si>
  <si>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</si>
  <si>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</si>
  <si>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</si>
  <si>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</si>
  <si>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</si>
  <si>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</si>
  <si>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</si>
  <si>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</si>
  <si>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</si>
  <si>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</si>
  <si>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</si>
  <si>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</si>
  <si>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</si>
  <si>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</si>
  <si>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</si>
  <si>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</si>
  <si>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</si>
  <si>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</si>
  <si>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</si>
  <si>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</si>
  <si>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</si>
  <si>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</si>
  <si>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</si>
  <si>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</si>
  <si>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</si>
  <si>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</si>
  <si>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</si>
  <si>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</si>
  <si>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</si>
  <si>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</si>
  <si>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</si>
  <si>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</si>
  <si>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</si>
  <si>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</si>
  <si>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</si>
  <si>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</si>
  <si>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</si>
  <si>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</si>
  <si>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</si>
  <si>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</si>
  <si>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</si>
  <si>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</si>
  <si>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</si>
  <si>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</si>
  <si>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</si>
  <si>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</si>
  <si>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</si>
  <si>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</si>
  <si>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</si>
  <si>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</si>
  <si>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</si>
  <si>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</si>
  <si>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</si>
  <si>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</si>
  <si>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</si>
  <si>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</si>
  <si>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</si>
  <si>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</si>
  <si>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</si>
  <si>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</si>
  <si>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</si>
  <si>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</si>
  <si>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</si>
  <si>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</si>
  <si>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</si>
  <si>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</si>
  <si>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</si>
  <si>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</si>
  <si>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</si>
  <si>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</si>
  <si>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</si>
  <si>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</si>
  <si>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</si>
  <si>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</si>
  <si>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</si>
  <si>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</si>
  <si>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</si>
  <si>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</si>
  <si>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</si>
  <si>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</si>
  <si>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</si>
  <si>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</si>
  <si>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</si>
  <si>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</si>
  <si>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</si>
  <si>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</si>
  <si>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</si>
  <si>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</si>
  <si>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</si>
  <si>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</si>
  <si>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</si>
  <si>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</si>
  <si>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</si>
  <si>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</si>
  <si>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</si>
  <si>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</si>
  <si>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</si>
  <si>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</si>
  <si>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</si>
  <si>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</si>
  <si>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</si>
  <si>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</si>
  <si>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</si>
  <si>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</si>
  <si>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</si>
  <si>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</si>
  <si>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</si>
  <si>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</si>
  <si>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</si>
  <si>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</si>
  <si>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</si>
  <si>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</si>
  <si>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</si>
  <si>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</si>
  <si>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</si>
  <si>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</si>
  <si>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</si>
  <si>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</si>
  <si>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</si>
  <si>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</si>
  <si>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</si>
  <si>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</si>
  <si>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</si>
  <si>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</si>
  <si>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</si>
  <si>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</si>
  <si>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</si>
  <si>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</si>
  <si>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</si>
  <si>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</si>
  <si>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</si>
  <si>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</si>
  <si>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</si>
  <si>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</si>
  <si>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</si>
  <si>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</si>
  <si>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</si>
  <si>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</si>
  <si>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</si>
  <si>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</si>
  <si>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</si>
  <si>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</si>
  <si>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</si>
  <si>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</si>
  <si>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</si>
  <si>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</si>
  <si>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</si>
  <si>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</si>
  <si>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</si>
  <si>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</si>
  <si>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</si>
  <si>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</si>
  <si>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</si>
  <si>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</si>
  <si>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</si>
  <si>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</si>
  <si>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</si>
  <si>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</si>
  <si>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</si>
  <si>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</si>
  <si>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</si>
  <si>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</si>
  <si>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</si>
  <si>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</si>
  <si>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</si>
  <si>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</si>
  <si>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</si>
  <si>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</si>
  <si>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</si>
  <si>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</si>
  <si>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</si>
  <si>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</si>
  <si>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</si>
  <si>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</si>
  <si>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</si>
  <si>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</si>
  <si>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</si>
  <si>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</si>
  <si>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</si>
  <si>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</si>
  <si>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</si>
  <si>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</si>
  <si>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</si>
  <si>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</si>
  <si>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</si>
  <si>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</si>
  <si>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</si>
  <si>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</si>
  <si>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</si>
  <si>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</si>
  <si>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</si>
  <si>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</si>
  <si>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</si>
  <si>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</si>
  <si>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</si>
  <si>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</si>
  <si>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</si>
  <si>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</si>
  <si>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</si>
  <si>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</si>
  <si>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</si>
  <si>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</si>
  <si>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</si>
  <si>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</si>
  <si>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</si>
  <si>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</si>
  <si>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</si>
  <si>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</si>
  <si>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</si>
  <si>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</si>
  <si>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</si>
  <si>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</si>
  <si>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</si>
  <si>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</si>
  <si>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</si>
  <si>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</si>
  <si>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</si>
  <si>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</si>
  <si>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</si>
  <si>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</si>
  <si>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</si>
  <si>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</si>
  <si>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</si>
  <si>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</si>
  <si>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</si>
  <si>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</si>
  <si>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</si>
  <si>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</si>
  <si>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</si>
  <si>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</si>
  <si>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</si>
  <si>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</si>
  <si>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</si>
  <si>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</si>
  <si>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</si>
  <si>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</si>
  <si>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</si>
  <si>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</si>
  <si>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</si>
  <si>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</si>
  <si>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</si>
  <si>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</si>
  <si>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</si>
  <si>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</si>
  <si>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</si>
  <si>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</si>
  <si>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</si>
  <si>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</si>
  <si>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</si>
  <si>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</si>
  <si>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</si>
  <si>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</si>
  <si>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</si>
  <si>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</si>
  <si>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</si>
  <si>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</si>
  <si>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</si>
  <si>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</si>
  <si>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</si>
  <si>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</si>
  <si>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</si>
  <si>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</si>
  <si>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</si>
  <si>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</si>
  <si>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</si>
  <si>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</si>
  <si>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</si>
  <si>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</si>
  <si>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</si>
  <si>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</si>
  <si>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</si>
  <si>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</si>
  <si>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</si>
  <si>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</si>
  <si>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</si>
  <si>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</si>
  <si>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</si>
  <si>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</si>
  <si>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</si>
  <si>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</si>
  <si>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</si>
  <si>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</si>
  <si>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</si>
  <si>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</si>
  <si>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</si>
  <si>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</si>
  <si>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</si>
  <si>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</si>
  <si>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</si>
  <si>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</si>
  <si>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</si>
  <si>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</si>
  <si>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</si>
  <si>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</si>
  <si>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</si>
  <si>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</si>
  <si>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</si>
  <si>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</si>
  <si>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</si>
  <si>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</si>
  <si>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</si>
  <si>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</si>
  <si>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</si>
  <si>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</si>
  <si>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</si>
  <si>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</si>
  <si>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</si>
  <si>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</si>
  <si>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</si>
  <si>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</si>
  <si>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</si>
  <si>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</si>
  <si>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</si>
  <si>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</si>
  <si>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</si>
  <si>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</si>
  <si>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</si>
  <si>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</si>
  <si>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</si>
  <si>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</si>
  <si>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</si>
  <si>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</si>
  <si>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</si>
  <si>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</si>
  <si>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</si>
  <si>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</si>
  <si>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</si>
  <si>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</si>
  <si>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</si>
  <si>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</si>
  <si>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</si>
  <si>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</si>
  <si>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</si>
  <si>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</si>
  <si>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</si>
  <si>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</si>
  <si>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</si>
  <si>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</si>
  <si>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</si>
  <si>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</si>
  <si>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</si>
  <si>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</si>
  <si>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</si>
  <si>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</si>
  <si>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</si>
  <si>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</si>
  <si>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</si>
  <si>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</si>
  <si>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</si>
  <si>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</si>
  <si>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</si>
  <si>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</si>
  <si>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</si>
  <si>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</si>
  <si>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</si>
  <si>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</si>
  <si>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</si>
  <si>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</si>
  <si>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</si>
  <si>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</si>
  <si>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</si>
  <si>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</si>
  <si>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</si>
  <si>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</si>
  <si>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</si>
  <si>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</si>
  <si>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</si>
  <si>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</si>
  <si>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</si>
  <si>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</si>
  <si>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</si>
  <si>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</si>
  <si>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</si>
  <si>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</si>
  <si>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</si>
  <si>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</si>
  <si>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</si>
  <si>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</si>
  <si>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</si>
  <si>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</si>
  <si>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</si>
  <si>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</si>
  <si>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</si>
  <si>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</si>
  <si>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</si>
  <si>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</si>
  <si>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</si>
  <si>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</si>
  <si>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</si>
  <si>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</si>
  <si>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</si>
  <si>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</si>
  <si>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</si>
  <si>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</si>
  <si>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</si>
  <si>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</si>
  <si>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</si>
  <si>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</si>
  <si>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</si>
  <si>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</si>
  <si>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</si>
  <si>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</si>
  <si>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</si>
  <si>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</si>
  <si>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</si>
  <si>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</si>
  <si>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</si>
  <si>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</si>
  <si>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</si>
  <si>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</si>
  <si>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</si>
  <si>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</si>
  <si>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</si>
  <si>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</si>
  <si>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</si>
  <si>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</si>
  <si>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</si>
  <si>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</si>
  <si>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</si>
  <si>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</si>
  <si>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</si>
  <si>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</si>
  <si>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</si>
  <si>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</si>
  <si>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</si>
  <si>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</si>
  <si>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</si>
  <si>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</si>
  <si>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</si>
  <si>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</si>
  <si>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</si>
  <si>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</si>
  <si>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</si>
  <si>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</si>
  <si>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</si>
  <si>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</si>
  <si>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</si>
  <si>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</si>
  <si>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</si>
  <si>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</si>
  <si>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</si>
  <si>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</si>
  <si>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</si>
  <si>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</si>
  <si>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</si>
  <si>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</si>
  <si>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</si>
  <si>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</si>
  <si>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</si>
  <si>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</si>
  <si>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</si>
  <si>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</si>
  <si>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</si>
  <si>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</si>
  <si>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</si>
  <si>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</si>
  <si>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</si>
  <si>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</si>
  <si>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</si>
  <si>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</si>
  <si>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</si>
  <si>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</si>
  <si>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</si>
  <si>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</si>
  <si>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</si>
  <si>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</si>
  <si>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</si>
  <si>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</si>
  <si>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</si>
  <si>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</si>
  <si>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</si>
  <si>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</si>
  <si>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</si>
  <si>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</si>
  <si>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</si>
  <si>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</si>
  <si>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</si>
  <si>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</si>
  <si>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</si>
  <si>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</si>
  <si>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</si>
  <si>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</si>
  <si>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</si>
  <si>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</si>
  <si>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</si>
  <si>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</si>
  <si>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</si>
  <si>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</si>
  <si>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</si>
  <si>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</si>
  <si>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</si>
  <si>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</si>
  <si>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</si>
  <si>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</si>
  <si>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</si>
  <si>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</si>
  <si>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</si>
  <si>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</si>
  <si>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</si>
  <si>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</si>
  <si>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</si>
  <si>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</si>
  <si>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</si>
  <si>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</si>
  <si>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</si>
  <si>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</si>
  <si>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</si>
  <si>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</si>
  <si>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</si>
  <si>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</si>
  <si>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</si>
  <si>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</si>
  <si>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</si>
  <si>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</si>
  <si>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</si>
  <si>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</si>
  <si>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</si>
  <si>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</si>
  <si>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</si>
  <si>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</si>
  <si>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</si>
  <si>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</si>
  <si>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</si>
  <si>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</si>
  <si>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</si>
  <si>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</si>
  <si>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</si>
  <si>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</si>
  <si>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</si>
  <si>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</si>
  <si>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</si>
  <si>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</si>
  <si>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</si>
  <si>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</si>
  <si>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</si>
  <si>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</si>
  <si>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</si>
  <si>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</si>
  <si>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</si>
  <si>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</si>
  <si>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</si>
  <si>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</si>
  <si>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</si>
  <si>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</si>
  <si>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</si>
  <si>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</si>
  <si>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</si>
  <si>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</si>
  <si>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</si>
  <si>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</si>
  <si>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</si>
  <si>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</si>
  <si>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</si>
  <si>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</si>
  <si>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</si>
  <si>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</si>
  <si>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</si>
  <si>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</si>
  <si>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</si>
  <si>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</si>
  <si>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</si>
  <si>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</si>
  <si>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</si>
  <si>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</si>
  <si>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</si>
  <si>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</si>
  <si>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</si>
  <si>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</si>
  <si>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</si>
  <si>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</si>
  <si>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</si>
  <si>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</si>
  <si>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</si>
  <si>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</si>
  <si>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</si>
  <si>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</si>
  <si>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</si>
  <si>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</si>
  <si>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</si>
  <si>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</si>
  <si>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</si>
  <si>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</si>
  <si>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</si>
  <si>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</si>
  <si>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</si>
  <si>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</si>
  <si>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</si>
  <si>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</si>
  <si>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</si>
  <si>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</si>
  <si>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</si>
  <si>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</si>
  <si>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</si>
  <si>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</si>
  <si>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</si>
  <si>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</si>
  <si>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</si>
  <si>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</si>
  <si>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</si>
  <si>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</si>
  <si>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</si>
  <si>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</si>
  <si>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</si>
  <si>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</si>
  <si>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</si>
  <si>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</si>
  <si>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</si>
  <si>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</si>
  <si>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</si>
  <si>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</si>
  <si>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</si>
  <si>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</si>
  <si>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</si>
  <si>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</si>
  <si>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</si>
  <si>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</si>
  <si>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</si>
  <si>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</si>
  <si>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</si>
  <si>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</si>
  <si>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</si>
  <si>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</si>
  <si>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</si>
  <si>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</si>
  <si>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</si>
  <si>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</si>
  <si>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</si>
  <si>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</si>
  <si>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</si>
  <si>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</si>
  <si>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</si>
  <si>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</si>
  <si>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</si>
  <si>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</si>
  <si>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</si>
  <si>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</si>
  <si>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</si>
  <si>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</si>
  <si>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</si>
  <si>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</si>
  <si>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</si>
  <si>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</si>
  <si>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</si>
  <si>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</si>
  <si>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</si>
  <si>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</si>
  <si>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</si>
  <si>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</si>
  <si>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</si>
  <si>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</si>
  <si>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</si>
  <si>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</si>
  <si>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</si>
  <si>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</si>
  <si>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</si>
  <si>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</si>
  <si>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</si>
  <si>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</si>
  <si>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</si>
  <si>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</si>
  <si>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</si>
  <si>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</si>
  <si>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</si>
  <si>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</si>
  <si>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</si>
  <si>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</si>
  <si>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</si>
  <si>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</si>
  <si>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</si>
  <si>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</si>
  <si>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</si>
  <si>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</si>
  <si>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</si>
  <si>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</si>
  <si>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</si>
  <si>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</si>
  <si>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</si>
  <si>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</si>
  <si>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</si>
  <si>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</si>
  <si>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</si>
  <si>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</si>
  <si>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</si>
  <si>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</si>
  <si>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</si>
  <si>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</si>
  <si>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</si>
  <si>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</si>
  <si>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</si>
  <si>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</si>
  <si>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</si>
  <si>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</si>
  <si>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</si>
  <si>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</si>
  <si>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</si>
  <si>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</si>
  <si>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</si>
  <si>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</si>
  <si>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</si>
  <si>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</si>
  <si>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</si>
  <si>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</si>
  <si>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</si>
  <si>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</si>
  <si>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</si>
  <si>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</si>
  <si>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</si>
  <si>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</si>
  <si>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</si>
  <si>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</si>
  <si>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</si>
  <si>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</si>
  <si>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</si>
  <si>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</si>
  <si>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</si>
  <si>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</si>
  <si>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</si>
  <si>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</si>
  <si>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</si>
  <si>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</si>
  <si>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</si>
  <si>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</si>
  <si>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</si>
  <si>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</si>
  <si>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</si>
  <si>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</si>
  <si>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</si>
  <si>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</si>
  <si>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</si>
  <si>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</si>
  <si>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</si>
  <si>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</si>
  <si>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</si>
  <si>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</si>
  <si>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</si>
  <si>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</si>
  <si>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</si>
  <si>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</si>
  <si>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</si>
  <si>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</si>
  <si>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</si>
  <si>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</si>
  <si>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</si>
  <si>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</si>
  <si>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</si>
  <si>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</si>
  <si>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</si>
  <si>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</si>
  <si>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</si>
  <si>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</si>
  <si>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</si>
  <si>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</si>
  <si>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</si>
  <si>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</si>
  <si>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</si>
  <si>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</si>
  <si>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</si>
  <si>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</si>
  <si>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</si>
  <si>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</si>
  <si>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</si>
  <si>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</si>
  <si>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</si>
  <si>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</si>
  <si>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</si>
  <si>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</si>
  <si>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</si>
  <si>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</si>
  <si>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</si>
  <si>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</si>
  <si>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</si>
  <si>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</si>
  <si>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</si>
  <si>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</si>
  <si>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</si>
  <si>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</si>
  <si>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</si>
  <si>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</si>
  <si>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</si>
  <si>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</si>
  <si>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</si>
  <si>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</si>
  <si>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</si>
  <si>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</si>
  <si>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</si>
  <si>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</si>
  <si>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</si>
  <si>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</si>
  <si>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</si>
  <si>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</si>
  <si>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</si>
  <si>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</si>
  <si>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</si>
  <si>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</si>
  <si>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</si>
  <si>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</si>
  <si>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</si>
  <si>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</si>
  <si>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</si>
  <si>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</si>
  <si>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</si>
  <si>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</si>
  <si>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</si>
  <si>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</si>
  <si>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</si>
  <si>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</si>
  <si>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</si>
  <si>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</si>
  <si>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</si>
  <si>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</si>
  <si>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</si>
  <si>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</si>
  <si>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</si>
  <si>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</si>
  <si>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</si>
  <si>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</si>
  <si>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</si>
  <si>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</si>
  <si>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</si>
  <si>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</si>
  <si>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</si>
  <si>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</si>
  <si>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</si>
  <si>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</si>
  <si>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</si>
  <si>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</si>
  <si>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</si>
  <si>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</si>
  <si>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</si>
  <si>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</si>
  <si>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</si>
  <si>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</si>
  <si>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</si>
  <si>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</si>
  <si>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</si>
  <si>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</si>
  <si>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</si>
  <si>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</si>
  <si>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</si>
  <si>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</si>
  <si>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</si>
  <si>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</si>
  <si>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</si>
  <si>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</si>
  <si>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</si>
  <si>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</si>
  <si>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</si>
  <si>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</si>
  <si>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</si>
  <si>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</si>
  <si>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</si>
  <si>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</si>
  <si>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</si>
  <si>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</si>
  <si>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</si>
  <si>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</si>
  <si>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</si>
  <si>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</si>
  <si>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</si>
  <si>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</si>
  <si>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</si>
  <si>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</si>
  <si>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</si>
  <si>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</si>
  <si>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</si>
  <si>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</si>
  <si>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</si>
  <si>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</si>
  <si>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</si>
  <si>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</si>
  <si>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</si>
  <si>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</si>
  <si>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</si>
  <si>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</si>
  <si>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</si>
  <si>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</si>
  <si>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</si>
  <si>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</si>
  <si>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</si>
  <si>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</si>
  <si>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</si>
  <si>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</si>
  <si>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</si>
  <si>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</si>
  <si>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</si>
  <si>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</si>
  <si>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</si>
  <si>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</si>
  <si>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</si>
  <si>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</si>
  <si>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</si>
  <si>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</si>
  <si>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</si>
  <si>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</si>
  <si>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</si>
  <si>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</si>
  <si>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</si>
  <si>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</si>
  <si>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</si>
  <si>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</si>
  <si>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</si>
  <si>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</si>
  <si>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</si>
  <si>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</si>
  <si>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</si>
  <si>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</si>
  <si>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</si>
  <si>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</si>
  <si>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</si>
  <si>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</si>
  <si>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</si>
  <si>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</si>
  <si>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</si>
  <si>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</si>
  <si>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</si>
  <si>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</si>
  <si>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</si>
  <si>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</si>
  <si>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</si>
  <si>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</si>
  <si>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</si>
  <si>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</si>
  <si>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</si>
  <si>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</si>
  <si>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</si>
  <si>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</si>
  <si>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</si>
  <si>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</si>
  <si>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</si>
  <si>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</si>
  <si>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</si>
  <si>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</si>
  <si>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</si>
  <si>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</si>
  <si>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</si>
  <si>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</si>
  <si>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</si>
  <si>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</si>
  <si>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</si>
  <si>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</si>
  <si>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</si>
  <si>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</si>
  <si>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</si>
  <si>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</si>
  <si>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</si>
  <si>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</si>
  <si>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</si>
  <si>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</si>
  <si>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</si>
  <si>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</si>
  <si>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</si>
  <si>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</si>
  <si>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</si>
  <si>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</si>
  <si>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</si>
  <si>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</si>
  <si>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</si>
  <si>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</si>
  <si>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</si>
  <si>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</si>
  <si>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</si>
  <si>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</si>
  <si>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</si>
  <si>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</si>
  <si>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</si>
  <si>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</si>
  <si>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</si>
  <si>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</si>
  <si>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</si>
  <si>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</si>
  <si>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</si>
  <si>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</si>
  <si>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</si>
  <si>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</si>
  <si>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</si>
  <si>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</si>
  <si>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</si>
  <si>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</si>
  <si>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</si>
  <si>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</si>
  <si>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</si>
  <si>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</si>
  <si>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</si>
  <si>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</si>
  <si>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</si>
  <si>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</si>
  <si>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</si>
  <si>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</si>
  <si>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</si>
  <si>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</si>
  <si>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</si>
  <si>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</si>
  <si>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</si>
  <si>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</si>
  <si>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</si>
  <si>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</si>
  <si>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</si>
  <si>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</si>
  <si>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</si>
  <si>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</si>
  <si>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</si>
  <si>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</si>
  <si>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</si>
  <si>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</si>
  <si>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</si>
  <si>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</si>
  <si>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</si>
  <si>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</si>
  <si>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</si>
  <si>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</si>
  <si>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</si>
  <si>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</si>
  <si>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</si>
  <si>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</si>
  <si>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</si>
  <si>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</si>
  <si>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</si>
  <si>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</si>
  <si>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</si>
  <si>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</si>
  <si>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</si>
  <si>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</si>
  <si>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</si>
  <si>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</si>
  <si>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</si>
  <si>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</si>
  <si>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</si>
  <si>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</si>
  <si>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</si>
  <si>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</si>
  <si>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</si>
  <si>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</si>
  <si>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</si>
  <si>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</si>
  <si>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</si>
  <si>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</si>
  <si>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</si>
  <si>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</si>
  <si>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</si>
  <si>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</si>
  <si>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</si>
  <si>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</si>
  <si>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</si>
  <si>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</si>
  <si>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</si>
  <si>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</si>
  <si>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</si>
  <si>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</si>
  <si>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</si>
  <si>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</si>
  <si>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</si>
  <si>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</si>
  <si>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</si>
  <si>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</si>
  <si>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</si>
  <si>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</si>
  <si>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</si>
  <si>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</si>
  <si>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</si>
  <si>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</si>
  <si>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</si>
  <si>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</si>
  <si>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</si>
  <si>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</si>
  <si>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</si>
  <si>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</si>
  <si>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</si>
  <si>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</si>
  <si>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</si>
  <si>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</si>
  <si>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</si>
  <si>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</si>
  <si>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</si>
  <si>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</si>
  <si>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</si>
  <si>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</si>
  <si>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</si>
  <si>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</si>
  <si>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</si>
  <si>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</si>
  <si>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</si>
  <si>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</si>
  <si>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</si>
  <si>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</si>
  <si>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</si>
  <si>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</si>
  <si>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</si>
  <si>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</si>
  <si>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</si>
  <si>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</si>
  <si>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</si>
  <si>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</si>
  <si>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</si>
  <si>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</si>
  <si>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</si>
  <si>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</si>
  <si>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</si>
  <si>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</si>
  <si>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</si>
  <si>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</si>
  <si>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</si>
  <si>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</si>
  <si>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</si>
  <si>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</si>
  <si>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</si>
  <si>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</si>
  <si>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</si>
  <si>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</si>
  <si>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</si>
  <si>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</si>
  <si>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</si>
  <si>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</si>
  <si>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</si>
  <si>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</si>
  <si>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</si>
  <si>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</si>
  <si>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</si>
  <si>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</si>
  <si>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</si>
  <si>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</si>
  <si>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</si>
  <si>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</si>
  <si>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</si>
  <si>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</si>
  <si>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</si>
  <si>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</si>
  <si>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</si>
  <si>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</si>
  <si>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</si>
  <si>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</si>
  <si>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</si>
  <si>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</si>
  <si>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</si>
  <si>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</si>
  <si>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</si>
  <si>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</si>
  <si>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</si>
  <si>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</si>
  <si>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</si>
  <si>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</si>
  <si>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</si>
  <si>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</si>
  <si>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</si>
  <si>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</si>
  <si>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</si>
  <si>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</si>
  <si>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</si>
  <si>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</si>
  <si>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</si>
  <si>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</si>
  <si>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</si>
  <si>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</si>
  <si>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</si>
  <si>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</si>
  <si>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</si>
  <si>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</si>
  <si>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</si>
  <si>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</si>
  <si>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</si>
  <si>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</si>
  <si>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</si>
  <si>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</si>
  <si>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</si>
  <si>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</si>
  <si>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</si>
  <si>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</si>
  <si>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</si>
  <si>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</si>
  <si>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</si>
  <si>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</si>
  <si>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</si>
  <si>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</si>
  <si>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</si>
  <si>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</si>
  <si>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</si>
  <si>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</si>
  <si>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</si>
  <si>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</si>
  <si>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</si>
  <si>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</si>
  <si>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</si>
  <si>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</si>
  <si>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</si>
  <si>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</si>
  <si>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</si>
  <si>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</si>
  <si>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</si>
  <si>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</si>
  <si>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</si>
  <si>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</si>
  <si>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</si>
  <si>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</si>
  <si>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</si>
  <si>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</si>
  <si>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</si>
  <si>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</si>
  <si>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</si>
  <si>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</si>
  <si>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</si>
  <si>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</si>
  <si>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</si>
  <si>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</si>
  <si>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</si>
  <si>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</si>
  <si>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</si>
  <si>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</si>
  <si>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</si>
  <si>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</si>
  <si>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</si>
  <si>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</si>
  <si>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</si>
  <si>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</si>
  <si>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</si>
  <si>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</si>
  <si>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</si>
  <si>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</si>
  <si>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</si>
  <si>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</si>
  <si>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</si>
  <si>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</si>
  <si>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</si>
  <si>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</si>
  <si>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</si>
  <si>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</si>
  <si>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</si>
  <si>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</si>
  <si>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</si>
  <si>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</si>
  <si>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</si>
  <si>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</si>
  <si>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</si>
  <si>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</si>
  <si>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</si>
  <si>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</si>
  <si>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</si>
  <si>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</si>
  <si>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</si>
  <si>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</si>
  <si>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</si>
  <si>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</si>
  <si>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</si>
  <si>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</si>
  <si>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</si>
  <si>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</si>
  <si>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</si>
  <si>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</si>
  <si>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</si>
  <si>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</si>
  <si>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</si>
  <si>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</si>
  <si>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</si>
  <si>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</si>
  <si>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</si>
  <si>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</si>
  <si>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</si>
  <si>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</si>
  <si>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</si>
  <si>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</si>
  <si>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</si>
  <si>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</si>
  <si>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</si>
  <si>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</si>
  <si>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</si>
  <si>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</si>
  <si>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</si>
  <si>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</si>
  <si>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</si>
  <si>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</si>
  <si>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</si>
  <si>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</si>
  <si>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</si>
  <si>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</si>
  <si>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</si>
  <si>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</si>
  <si>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</si>
  <si>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</si>
  <si>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</si>
  <si>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</si>
  <si>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</si>
  <si>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</si>
  <si>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</si>
  <si>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</si>
  <si>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</si>
  <si>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</si>
  <si>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</si>
  <si>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</si>
  <si>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</si>
  <si>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</si>
  <si>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</si>
  <si>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</si>
  <si>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</si>
  <si>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</si>
  <si>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</si>
  <si>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</si>
  <si>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</si>
  <si>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</si>
  <si>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</si>
  <si>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</si>
  <si>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</si>
  <si>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</si>
  <si>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</si>
  <si>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</si>
  <si>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</si>
  <si>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</si>
  <si>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</si>
  <si>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</si>
  <si>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</si>
  <si>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</si>
  <si>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</si>
  <si>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</si>
  <si>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</si>
  <si>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</si>
  <si>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</si>
  <si>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</si>
  <si>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</si>
  <si>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</si>
  <si>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</si>
  <si>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</si>
  <si>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</si>
  <si>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</si>
  <si>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</si>
  <si>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</si>
  <si>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</si>
  <si>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</si>
  <si>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</si>
  <si>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</si>
  <si>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</si>
  <si>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</si>
  <si>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</si>
  <si>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</si>
  <si>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</si>
  <si>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</si>
  <si>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</si>
  <si>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</si>
  <si>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</si>
  <si>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</si>
  <si>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</si>
  <si>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</si>
  <si>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</si>
  <si>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</si>
  <si>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</si>
  <si>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</si>
  <si>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</si>
  <si>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</si>
  <si>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</si>
  <si>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</si>
  <si>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</si>
  <si>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</si>
  <si>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</si>
  <si>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</si>
  <si>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</si>
  <si>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</si>
  <si>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</si>
  <si>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</si>
  <si>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</si>
  <si>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</si>
  <si>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</si>
  <si>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</si>
  <si>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</si>
  <si>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</si>
  <si>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</si>
  <si>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</si>
  <si>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</si>
  <si>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</si>
  <si>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</si>
  <si>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</si>
  <si>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</si>
  <si>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</si>
  <si>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</si>
  <si>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</si>
  <si>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</si>
  <si>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</si>
  <si>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</si>
  <si>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</si>
  <si>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</si>
  <si>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</si>
  <si>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</si>
  <si>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</si>
  <si>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</si>
  <si>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</si>
  <si>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</si>
  <si>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</si>
  <si>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</si>
  <si>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</si>
  <si>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</si>
  <si>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</si>
  <si>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</si>
  <si>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</si>
  <si>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</si>
  <si>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</si>
  <si>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</si>
  <si>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</si>
  <si>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</si>
  <si>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</si>
  <si>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</si>
  <si>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</si>
  <si>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</si>
  <si>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</si>
  <si>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</si>
  <si>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</si>
  <si>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</si>
  <si>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</si>
  <si>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</si>
  <si>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</si>
  <si>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</si>
  <si>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</si>
  <si>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</si>
  <si>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</si>
  <si>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</si>
  <si>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</si>
  <si>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</si>
  <si>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</si>
  <si>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</si>
  <si>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</si>
  <si>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</si>
  <si>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</si>
  <si>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</si>
  <si>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</si>
  <si>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</si>
  <si>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</si>
  <si>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</si>
  <si>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</si>
  <si>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</si>
  <si>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</si>
  <si>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</si>
  <si>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</si>
  <si>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</si>
  <si>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</si>
  <si>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</si>
  <si>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</si>
  <si>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</si>
  <si>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</si>
  <si>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</si>
  <si>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</si>
  <si>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</si>
  <si>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</si>
  <si>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</si>
  <si>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</si>
  <si>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</si>
  <si>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</si>
  <si>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</si>
  <si>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</si>
  <si>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</si>
  <si>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</si>
  <si>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</si>
  <si>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</si>
  <si>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</si>
  <si>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</si>
  <si>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</si>
  <si>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</si>
  <si>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</si>
  <si>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</si>
  <si>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</si>
  <si>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</si>
  <si>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</si>
  <si>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</si>
  <si>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</si>
  <si>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</si>
  <si>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</si>
  <si>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</si>
  <si>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</si>
  <si>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</si>
  <si>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</si>
  <si>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</si>
  <si>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</si>
  <si>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</si>
  <si>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</si>
  <si>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</si>
  <si>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</si>
  <si>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</si>
  <si>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</si>
  <si>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</si>
  <si>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</si>
  <si>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</si>
  <si>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</si>
  <si>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</si>
  <si>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</si>
  <si>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</si>
  <si>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</si>
  <si>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</si>
  <si>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</si>
  <si>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</si>
  <si>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</si>
  <si>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</si>
  <si>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</si>
  <si>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</si>
  <si>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</si>
  <si>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</si>
  <si>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</si>
  <si>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</si>
  <si>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</si>
  <si>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</si>
  <si>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</si>
  <si>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</si>
  <si>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</si>
  <si>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</si>
  <si>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</si>
  <si>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</si>
  <si>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</si>
  <si>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</si>
  <si>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</si>
  <si>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</si>
  <si>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</si>
  <si>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</si>
  <si>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</si>
  <si>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</si>
  <si>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</si>
  <si>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</si>
  <si>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</si>
  <si>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</si>
  <si>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</si>
  <si>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</si>
  <si>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</si>
  <si>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</si>
  <si>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</si>
  <si>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</si>
  <si>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</si>
  <si>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</si>
  <si>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</si>
  <si>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</si>
  <si>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</si>
  <si>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</si>
  <si>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</si>
  <si>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</si>
  <si>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</si>
  <si>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</si>
  <si>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</si>
  <si>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</si>
  <si>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</si>
  <si>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</si>
  <si>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</si>
  <si>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</si>
  <si>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</si>
  <si>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</si>
  <si>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</si>
  <si>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</si>
  <si>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</si>
  <si>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</si>
  <si>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</si>
  <si>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</si>
  <si>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</si>
  <si>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</si>
  <si>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</si>
  <si>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</si>
  <si>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</si>
  <si>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</si>
  <si>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</si>
  <si>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</si>
  <si>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</si>
  <si>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</si>
  <si>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</si>
  <si>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</si>
  <si>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</si>
  <si>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</si>
  <si>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</si>
  <si>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</si>
  <si>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</si>
  <si>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</si>
  <si>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</si>
  <si>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</si>
  <si>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</si>
  <si>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</si>
  <si>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</si>
  <si>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</si>
  <si>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</si>
  <si>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</si>
  <si>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</si>
  <si>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</si>
  <si>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</si>
  <si>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</si>
  <si>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</si>
  <si>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</si>
  <si>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</si>
  <si>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</si>
  <si>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</si>
  <si>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</si>
  <si>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</si>
  <si>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</si>
  <si>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</si>
  <si>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</si>
  <si>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</si>
  <si>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</si>
  <si>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</si>
  <si>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</si>
  <si>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</si>
  <si>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</si>
  <si>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</si>
  <si>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</si>
  <si>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</si>
  <si>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</si>
  <si>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</si>
  <si>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</si>
  <si>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</si>
  <si>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</si>
  <si>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</si>
  <si>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</si>
  <si>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</si>
  <si>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</si>
  <si>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</si>
  <si>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</si>
  <si>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</si>
  <si>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</si>
  <si>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</si>
  <si>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</si>
  <si>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</si>
  <si>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</si>
  <si>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</si>
  <si>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</si>
  <si>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</si>
  <si>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</si>
  <si>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</si>
  <si>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</si>
  <si>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</si>
  <si>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</si>
  <si>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</si>
  <si>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</si>
  <si>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</si>
  <si>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</si>
  <si>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</si>
  <si>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</si>
  <si>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</si>
  <si>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</si>
  <si>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</si>
  <si>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</si>
  <si>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</si>
  <si>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</si>
  <si>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</si>
  <si>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</si>
  <si>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</si>
  <si>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</si>
  <si>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</si>
  <si>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</si>
  <si>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</si>
  <si>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</si>
  <si>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</si>
  <si>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</si>
  <si>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</si>
  <si>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</si>
  <si>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</si>
  <si>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</si>
  <si>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</si>
  <si>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</si>
  <si>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</si>
  <si>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</si>
  <si>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</si>
  <si>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</si>
  <si>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</si>
  <si>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</si>
  <si>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</si>
  <si>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</si>
  <si>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</si>
  <si>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</si>
  <si>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</si>
  <si>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</si>
  <si>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</si>
  <si>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</si>
  <si>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</si>
  <si>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</si>
  <si>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</si>
  <si>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</si>
  <si>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</si>
  <si>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</si>
  <si>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</si>
  <si>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</si>
  <si>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</si>
  <si>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</si>
  <si>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</si>
  <si>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</si>
  <si>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</si>
  <si>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</si>
  <si>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</si>
  <si>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</si>
  <si>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</si>
  <si>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</si>
  <si>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</si>
  <si>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</si>
  <si>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</si>
  <si>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</si>
  <si>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</si>
  <si>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</si>
  <si>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</si>
  <si>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</si>
  <si>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</si>
  <si>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</si>
  <si>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</si>
  <si>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</si>
  <si>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</si>
  <si>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</si>
  <si>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</si>
  <si>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</si>
  <si>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</si>
  <si>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</si>
  <si>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</si>
  <si>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</si>
  <si>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</si>
  <si>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</si>
  <si>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</si>
  <si>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</si>
  <si>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</si>
  <si>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</si>
  <si>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</si>
  <si>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</si>
  <si>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</si>
  <si>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</si>
  <si>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</si>
  <si>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</si>
  <si>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</si>
  <si>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</si>
  <si>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</si>
  <si>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</si>
  <si>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</si>
  <si>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</si>
  <si>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</si>
  <si>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</si>
  <si>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</si>
  <si>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</si>
  <si>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</si>
  <si>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</si>
  <si>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</si>
  <si>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</si>
  <si>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</si>
  <si>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</si>
  <si>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</si>
  <si>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</si>
  <si>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</si>
  <si>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</si>
  <si>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</si>
  <si>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</si>
  <si>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</si>
  <si>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</si>
  <si>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</si>
  <si>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</si>
  <si>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</si>
  <si>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</si>
  <si>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</si>
  <si>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</si>
  <si>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</si>
  <si>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</si>
  <si>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</si>
  <si>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</si>
  <si>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</si>
  <si>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</si>
  <si>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</si>
  <si>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</si>
  <si>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</si>
  <si>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</si>
  <si>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</si>
  <si>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</si>
  <si>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</si>
  <si>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</si>
  <si>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</si>
  <si>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</si>
  <si>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</si>
  <si>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</si>
  <si>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</si>
  <si>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</si>
  <si>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</si>
  <si>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</si>
  <si>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</si>
  <si>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</si>
  <si>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</si>
  <si>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</si>
  <si>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</si>
  <si>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</si>
  <si>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</si>
  <si>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45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</si>
  <si>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</si>
  <si>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</si>
  <si>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</si>
  <si>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</si>
  <si>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</si>
  <si>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</si>
  <si>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</si>
  <si>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</si>
  <si>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</si>
  <si>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</si>
  <si>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</si>
  <si>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</si>
  <si>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PCM-20251020-00000546</t>
  </si>
  <si>
    <t xml:space="preserve">ETA 20 MIN </t>
  </si>
  <si>
    <t>TT-20251020-00574</t>
  </si>
  <si>
    <t>sceco autage at TLT area , 1 team on the way to site TLT363 , another team on the way to site TLT0722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</si>
</sst>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5" totalsRowShown="0" headerRowDxfId="15" dataDxfId="14" headerRowBorderDxfId="12" tableBorderDxfId="13">
  <autoFilter ref="A1:L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287.35647719907138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6.8611644675911521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0.24898854166531237</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2.9023263887211215E-2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45950.30490289352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45950.30490289352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45950.30490289352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45950.30490289352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45950.30490289352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45950.30490289352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45950.30490289352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45950.30490289352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45950.30490289352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45950.30490289352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45950.30490289352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45950.30490289352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45950.30490289352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45950.30490289352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45950.30490289352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45950.30490289352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45950.30490289352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45950.30490289352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45950.30490289352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45950.30490289352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45950.30490289352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45950.30490289352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45950.30490289352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45950.30490289352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45950.30490289352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45950.30490289352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45950.30490289352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45950.30490289352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45950.30490289352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45950.30490289352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45950.30490289352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45950.30490289352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45950.30490289352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45950.30490289352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45950.30490289352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45950.30490289352</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45950.30490289352</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45950.30490289352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45950.30490289352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45950.30490289352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45950.30490289352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45950.30490289352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45950.30490289352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45950.30490289352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45950.30490289352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45950.30490289352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45950.30490289352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45950.30490289352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45950.30490289352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45950.30490289352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45950.30490289352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45950.30490289352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45950.30490289352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45950.30490289352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45950.30490289352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45950.30490289352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45950.30490289352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45950.30490289352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45950.30490289352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45950.30490289352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45950.30490289352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45950.30490289352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45950.30490289352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45950.30490289352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45950.30490289352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45950.30490289352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45950.30490289352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45950.30490289352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45950.30490289352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45950.30490289352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45950.30490289352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45950.30490289352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45950.30490289352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45950.30490289352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45950.30490289352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45950.30490289352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45950.30490289352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45950.30490289352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45950.30490289352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45950.30490289352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45950.30490289352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45950.30490289352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45950.30490289352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45950.30490289352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45950.30490289352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45950.30490289352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45950.30490289352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45950.30490289352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45950.30490289352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45950.30490289352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45950.30490289352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45950.30490289352</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45950.30490289352</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8EE615D-D85A-4540-926B-9CFA19CBAFD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5.3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143.5778195601888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125.30506493055873</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5.8091274305552361</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0.40372233796369983</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2.7726967593480367E-2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45950.30490289352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45950.30490289352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45950.30490289352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45950.30490289352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45950.30490289352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45950.30490289352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45950.30490289352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45950.30490289352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45950.30490289352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45950.30490289352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45950.30490289352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45950.30490289352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45950.30490289352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45950.30490289352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45950.30490289352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45950.30490289352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45950.30490289352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45950.30490289352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45950.30490289352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45950.30490289352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45950.30490289352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45950.30490289352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45950.30490289352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45950.30490289352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45950.30490289352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45950.30490289352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45950.30490289352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45950.30490289352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45950.30490289352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45950.30490289352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45950.30490289352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45950.30490289352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45950.30490289352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45950.30490289352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45950.30490289352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45950.30490289352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45950.30490289352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45950.30490289352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45950.30490289352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45950.30490289352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45950.30490289352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45950.30490289352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45950.30490289352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45950.30490289352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45950.30490289352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45950.30490289352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45950.30490289352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45950.30490289352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45950.30490289352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45950.30490289352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45950.30490289352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45950.30490289352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45950.30490289352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45950.30490289352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45950.30490289352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45950.30490289352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45950.30490289352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45950.30490289352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45950.30490289352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45950.30490289352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45950.30490289352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45950.30490289352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45950.30490289352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45950.30490289352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45950.30490289352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45950.30490289352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45950.30490289352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45950.30490289352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45950.30490289352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45950.30490289352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45950.30490289352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45950.30490289352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45950.30490289352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45950.30490289352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45950.30490289352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45950.30490289352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45950.30490289352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45950.30490289352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45950.30490289352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45950.30490289352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45950.304903124998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45950.304903124998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45950.304903124998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45950.304903124998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45950.304903124998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45950.304903124998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45950.304903124998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45950.304903124998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45950.304903124998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45950.304903124998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45950.304903124998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45950.304903124998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45950.304903124998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45950.304903124998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45950.304903124998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45950.304903124998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45950.304903124998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45950.304903124998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45950.304903124998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45950.304903124998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45950.304903124998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45950.304903124998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45950.304903124998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45950.304903124998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45950.304903124998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45950.304903124998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45950.304903124998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45950.304903124998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45950.304903124998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45950.304903124998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45950.304903124998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45950.304903124998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45950.304903124998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45950.304903124998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45950.304903124998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45950.304903124998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45950.304903124998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45950.304903124998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45950.304903124998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45950.304903124998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45950.304903124998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45950.304903124998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45950.304903124998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45950.304903124998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45950.304903124998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45950.304903124998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45950.304903124998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45950.304903124998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45950.304903124998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45950.304903124998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45950.304903124998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45950.304903124998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45950.304903124998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45950.304903124998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45950.304903124998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45950.304903124998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45950.304903124998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45950.304903124998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45950.304903124998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45950.304903124998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45950.304903124998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45950.304903124998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45950.304903124998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45950.304903124998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45950.304903124998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45950.304903124998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45950.304903124998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45950.304903124998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45950.304903124998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45950.304903124998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45950.304903124998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45950.304903124998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45950.304903124998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45950.304903124998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45950.304903124998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45950.304903124998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45950.304903124998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45950.304903124998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45950.304903124998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45950.304903124998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45950.304903124998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45950.304903124998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45950.304903124998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45950.304903124998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45950.304903124998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45950.304903124998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45950.304903124998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45950.304903124998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45950.304903124998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45950.304903124998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45950.304903124998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45950.304903124998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45950.304903124998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45950.304903124998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45950.304903124998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45950.304903124998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45950.304903124998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45950.304903124998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45950.304903124998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45950.304903124998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45950.304903124998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45950.304903124998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45950.304903124998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45950.304903124998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45950.304903124998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45950.304903124998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45950.304903124998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45950.304903124998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45950.304903124998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45950.304903124998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45950.304903124998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45950.304903124998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45950.304903124998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45950.304903124998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45950.304903124998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45950.304903124998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45950.304903124998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45950.304903124998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45950.304903124998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45950.304903124998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45950.304903124998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45950.304903124998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45950.304903124998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45950.304903124998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45950.304903124998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45950.304903124998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45950.304903124998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45950.304903124998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45950.304903124998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45950.304903124998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45950.304903124998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45950.304903124998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45950.304903124998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45950.304903124998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45950.304903124998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45950.304903124998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45950.304903124998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45950.304903124998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45950.304903124998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45950.304903124998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45950.304903124998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45950.304903124998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45950.304903124998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45950.304903124998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45950.304903124998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45950.304903124998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45950.304903124998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45950.304903124998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45950.304903124998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45950.304903124998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45950.304903124998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45950.304903124998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45950.304903124998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45950.304903124998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45950.304903124998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45950.304903124998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45950.304903124998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45950.304903124998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45950.304903124998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45950.304903124998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45950.304903124998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45950.304903124998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45950.304903124998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45950.304903124998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45950.304903124998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45950.304903124998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45950.304903124998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45950.304903124998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45950.304903124998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45950.304903124998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45950.304903124998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45950.304903124998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45950.304903124998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45950.304903124998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45950.304903124998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45950.304903124998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45950.304903124998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45950.304903124998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45950.304903124998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45950.304903124998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45950.304903124998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45950.304903124998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45950.304903124998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45950.304903124998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45950.304903124998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45950.304903124998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45950.304903124998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45950.304903124998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45950.304903124998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45950.304903124998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45950.304903124998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45950.304903124998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45950.304903124998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45950.304903124998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45950.304903124998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45950.304903124998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45950.304903124998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45950.304903124998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45950.304903124998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45950.304903124998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45950.304903124998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45950.304903124998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45950.304903124998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45950.304903124998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45950.304903124998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45950.304903124998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45950.304903124998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45950.304903124998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45950.304903124998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45950.304903124998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45950.304903124998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45950.304903124998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45950.304903124998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45950.304903124998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45950.304903124998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45950.304903124998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45950.304903124998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45950.304903124998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45950.304903124998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45950.304903124998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45950.304903124998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45950.304903124998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45950.304903124998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45950.304903124998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45950.304903124998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45950.304903124998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45950.304903124998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45950.304903124998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45950.304903124998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45950.304903124998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45950.304903124998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45950.304903124998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45950.304903124998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45950.304903124998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45950.304903124998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45950.304903124998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45950.304903124998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45950.304903124998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45950.304903124998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45950.304903124998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45950.304903124998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45950.304903124998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45950.304903124998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45950.304903124998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45950.304903124998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45950.304903124998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45950.304903124998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45950.304903124998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45950.304903124998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45950.304903124998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45950.304903124998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45950.304903124998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45950.304903124998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45950.304903124998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45950.304903124998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45950.304903124998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45950.304903124998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45950.304903124998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45950.304903124998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45950.304903124998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45950.304903124998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45950.304903124998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45950.304903124998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45950.304903124998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45950.304903124998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45950.304903124998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45950.304903124998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45950.304903124998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45950.304903124998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45950.304903124998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45950.304903124998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45950.304903124998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45950.304903124998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45950.304903124998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45950.304903124998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45950.304903124998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45950.304903124998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45950.304903124998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45950.304903124998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45950.304903124998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45950.304903124998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45950.304903124998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45950.304903124998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45950.304903124998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45950.304903124998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45950.304903124998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45950.304903124998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45950.304903124998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45950.304903124998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45950.304903124998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45950.304903124998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45950.304903124998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45950.304903124998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45950.304903124998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45950.304903124998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45950.304903124998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45950.304903124998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45950.304903124998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45950.304903124998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45950.304903124998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45950.304903124998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45950.304903124998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45950.304903124998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45950.304903124998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45950.304903124998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45950.304903124998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45950.304903124998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45950.304903124998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45950.304903124998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45950.304903124998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45950.304903124998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45950.304903124998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45950.304903124998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45950.304903124998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45950.304903124998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45950.304903124998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45950.304903124998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45950.304903124998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45950.304903124998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45950.304903124998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45950.304903124998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45950.304903124998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45950.304903124998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45950.304903124998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45950.304903124998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45950.304903124998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45950.304903124998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45950.304903124998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45950.304903124998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45950.304903124998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45950.304903124998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45950.304903124998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45950.304903124998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45950.304903124998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45950.304903124998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45950.304903124998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45950.304903124998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45950.304903124998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45950.304903124998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45950.304903124998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45950.304903124998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45950.304903124998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45950.304903124998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45950.304903124998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45950.304903124998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45950.304903124998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45950.304903124998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45950.304903124998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45950.304903124998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45950.304903124998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45950.304903124998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45950.304903124998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45950.304903124998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45950.304903124998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45950.304903124998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45950.304903124998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45950.304903124998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45950.304903124998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45950.304903124998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45950.304903124998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45950.304903124998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45950.304903124998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45950.304903124998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45950.304903124998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45950.304903124998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45950.304903124998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45950.304903124998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45950.304903124998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45950.304903124998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45950.304903124998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45950.304903124998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45950.304903124998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45950.304903124998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45950.304903124998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45950.304903124998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45950.304903124998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45950.304903124998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45950.304903124998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45950.304903124998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45950.304903124998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45950.304903124998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45950.304903124998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45950.304903124998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45950.304903124998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45950.304903124998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45950.304903124998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45950.304903124998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45950.304903124998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45950.304903124998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45950.304903124998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45950.304903124998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45950.304903124998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45950.304903124998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45950.304903124998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45950.304903124998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45950.304903124998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45950.304903124998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45950.304903124998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45950.304903124998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45950.304903124998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45950.304903124998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45950.304903124998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45950.304903124998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45950.304903124998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45950.304903124998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45950.304903124998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45950.304903124998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45950.304903124998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45950.304903124998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45950.304903124998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45950.304903124998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45950.304903124998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45950.304903124998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45950.304903124998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45950.304903124998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45950.304903124998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45950.304903124998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45950.304903124998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45950.304903124998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45950.304903124998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45950.304903124998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45950.304903124998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45950.304903124998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45950.304903124998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45950.304903124998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45950.304903124998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45950.304903124998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45950.304903124998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45950.304903124998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45950.304903124998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45950.304903124998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45950.304903124998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45950.304903124998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45950.304903124998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45950.304903124998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45950.304903124998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45950.304903124998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45950.304903124998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45950.304903124998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45950.304903124998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45950.304903124998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45950.304903124998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45950.304903124998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45950.304903124998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45950.304903124998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45950.304903124998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45950.304903124998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45950.304903124998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45950.304903124998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45950.304903124998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45950.304903124998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45950.304903124998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45950.304903124998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45950.304903124998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45950.304903124998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45950.304903124998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45950.304903124998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45950.304903124998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45950.304903124998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45950.304903124998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45950.304903124998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45950.304903124998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45950.304903124998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45950.304903124998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45950.304903124998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45950.304903124998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45950.304903124998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45950.304903124998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45950.304903124998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45950.304903124998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45950.304903124998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45950.304903124998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45950.304903124998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45950.304903124998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45950.304903124998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45950.304903124998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45950.304903124998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45950.304903124998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45950.304903124998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45950.304903124998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45950.304903124998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45950.304903124998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45950.304903124998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45950.304903124998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45950.304903124998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45950.304903124998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45950.304903124998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45950.304903124998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45950.304903124998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45950.304903124998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45950.304903124998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45950.304903124998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45950.304903124998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45950.304903124998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45950.304903124998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45950.304903124998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45950.304903124998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45950.304903124998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45950.304903124998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45950.304903124998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45950.304903124998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45950.304903124998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45950.304903124998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45950.304903124998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45950.304903124998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45950.304903124998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45950.304903124998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45950.304903124998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45950.304903124998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45950.304903124998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45950.304903124998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45950.304903124998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45950.304903124998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45950.304903124998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45950.304903124998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45950.304903124998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45950.304903124998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45950.304903124998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45950.304903124998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45950.304903124998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45950.304903124998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45950.304903124998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45950.304903124998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45950.304903124998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45950.304903124998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45950.304903124998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45950.304903124998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45950.304903124998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45950.304903124998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45950.304903124998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45950.304903124998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45950.304903124998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45950.304903124998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45950.304903124998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45950.304903124998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45950.304903124998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45950.304903124998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45950.304903124998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45950.304903124998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45950.304903124998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45950.304903124998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45950.304903124998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45950.304903124998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45950.304903124998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45950.304903124998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45950.304903124998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45950.304903124998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45950.304903124998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45950.304903124998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45950.304903124998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45950.304903124998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45950.304903124998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45950.304903124998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45950.304903124998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45950.304903124998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45950.304903124998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45950.304903124998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45950.304903124998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45950.304903124998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45950.304903124998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45950.304903124998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45950.304903124998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45950.304903124998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45950.304903124998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45950.304903124998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45950.304903124998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45950.304903124998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45950.304903124998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45950.304903124998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45950.304903124998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45950.304903124998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45950.304903124998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45950.304903124998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45950.304903124998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45950.304903124998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45950.304903124998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45950.304903124998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45950.304903124998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45950.304903124998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45950.304903124998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45950.304903124998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45950.304903124998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45950.304903124998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45950.304903124998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45950.304903124998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45950.304903124998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45950.304903124998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45950.304903124998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45950.304903124998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45950.304903124998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45950.304903124998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45950.304903124998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45950.304903124998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45950.304903124998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45950.304903124998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45950.304903124998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45950.304903124998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45950.304903124998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45950.304903124998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45950.304903124998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45950.304903124998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45950.304903124998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45950.304903124998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45950.304903124998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45950.304903124998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45950.304903124998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45950.304903124998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45950.304903124998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45950.304903124998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45950.304903124998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45950.304903124998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45950.304903124998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45950.304903124998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45950.304903124998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45950.304903124998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45950.304903124998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45950.304903124998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45950.304903124998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45950.304903124998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45950.304903124998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45950.304903124998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45950.304903124998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45950.304903124998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45950.304903124998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45950.304903124998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45950.304903124998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45950.304903124998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45950.304903124998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45950.304903124998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45950.304903124998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45950.304903124998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45950.304903124998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45950.304903124998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45950.304903124998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45950.304903124998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45950.304903124998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45950.304903124998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45950.304903124998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45950.304903124998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45950.304903124998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45950.304903124998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45950.304903124998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45950.304903124998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45950.304903124998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45950.304903124998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45950.304903124998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45950.304903124998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45950.304903124998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45950.304903124998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45950.304903124998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45950.304903124998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45950.304903124998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45950.304903124998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45950.304903124998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45950.304903124998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45950.304903124998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45950.304903124998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45950.304903124998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45950.304903124998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45950.304903124998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45950.304903124998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45950.304903124998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45950.304903124998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45950.304903124998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45950.304903124998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45950.304903124998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45950.304903124998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45950.304903124998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45950.304903124998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45950.304903124998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45950.304903124998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45950.304903124998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45950.304903124998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45950.304903124998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45950.304903124998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45950.304903124998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45950.304903124998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45950.304903124998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45950.304903124998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45950.304903124998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45950.304903124998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45950.304903124998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45950.304903124998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45950.304903124998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45950.304903124998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45950.304903124998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45950.304903124998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45950.304903124998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45950.304903124998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45950.304903124998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45950.304903124998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45950.304903124998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45950.304903124998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45950.304903124998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45950.304903124998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45950.304903124998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45950.304903124998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45950.304903124998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45950.304903124998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45950.304903124998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45950.304903124998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45950.304903124998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45950.304903124998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45950.304903124998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45950.304903124998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45950.304903124998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45950.304903124998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45950.304903124998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45950.304903124998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45950.304903124998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45950.304903124998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45950.304903124998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45950.304903124998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45950.304903124998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45950.304903124998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45950.304903124998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45950.304903124998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45950.304903124998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45950.304903124998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45950.304903124998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45950.304903124998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45950.304903124998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45950.304903124998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45950.304903124998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45950.304903124998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45950.304903124998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45950.304903124998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45950.304903124998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45950.304903124998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45950.304903124998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45950.304903124998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45950.304903124998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45950.304903124998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45950.304903124998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45950.304903124998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45950.304903124998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45950.304903124998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45950.304903124998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45950.304903124998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45950.304903124998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45950.304903124998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45950.304903124998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45950.304903124998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45950.304903124998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45950.304903124998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45950.304903124998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45950.304903124998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45950.304903124998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45950.304903124998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45950.304903124998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45950.304903124998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45950.304903124998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45950.304903124998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45950.304903124998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45950.304903124998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45950.304903124998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45950.304903124998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45950.304903124998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45950.304903124998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45950.304903124998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45950.304903124998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45950.304903124998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45950.304903124998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45950.304903124998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45950.304903124998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45950.304903124998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45950.304903124998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45950.304903124998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45950.304903124998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45950.304903124998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45950.304903124998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45950.304903124998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45950.304903124998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45950.304903124998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45950.304903124998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45950.304903124998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45950.304903124998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45950.304903124998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45950.304903124998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45950.304903124998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45950.304903124998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45950.304903124998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45950.304903124998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45950.304903124998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45950.304903124998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45950.304903124998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45950.304903124998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45950.304903124998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45950.304903124998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45950.304903124998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45950.304903124998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45950.304903124998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45950.304903124998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45950.304903124998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45950.304903124998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45950.304903124998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45950.304903124998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45950.304903124998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45950.304903124998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45950.304903124998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45950.304903124998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45950.304903124998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45950.304903124998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45950.304903124998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45950.304903124998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45950.304903124998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45950.304903124998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45950.304903124998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45950.304903124998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45950.304903124998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45950.304903124998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45950.304903124998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45950.304903124998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45950.304903124998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45950.304903124998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45950.304903124998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45950.304903124998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45950.304903124998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45950.304903124998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45950.304903124998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45950.304903124998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45950.304903124998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45950.304903124998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45950.304903124998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45950.304903124998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45950.304903124998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45950.304903124998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45950.304903124998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45950.304903124998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45950.304903124998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45950.304903124998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45950.304903124998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45950.304903124998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45950.304903124998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45950.304903124998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45950.304903124998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45950.304903124998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45950.304903124998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45950.304903124998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45950.304903124998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45950.304903124998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45950.304903124998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45950.304903124998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45950.304903124998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45950.304903124998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45950.304903124998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45950.304903124998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45950.304903124998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45950.304903124998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45950.304903124998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45950.304903124998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45950.304903124998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45950.304903124998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45950.304903124998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45950.304903124998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45950.304903124998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45950.304903124998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45950.304903124998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45950.304903124998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45950.304903124998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45950.304903124998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45950.304903124998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45950.304903124998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45950.304903124998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45950.304903124998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45950.304903124998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45950.304903124998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45950.304903124998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45950.304903124998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45950.304903124998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45950.304903124998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45950.304903124998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45950.304903124998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45950.304903124998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45950.304903124998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45950.304903124998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45950.304903124998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45950.304903124998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45950.304903124998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45950.304903124998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45950.304903124998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45950.304903124998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45950.304903124998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45950.304903124998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45950.304903124998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45950.304903124998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45950.304903124998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45950.304903124998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45950.304903124998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45950.304903124998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45950.304903124998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45950.304903124998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45950.304903124998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45950.304903124998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45950.304903124998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45950.304903124998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45950.304903124998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45950.304903124998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45950.304903124998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45950.304903124998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45950.304903124998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45950.304903124998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45950.304903124998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45950.304903124998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45950.304903124998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45950.304903124998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45950.304903124998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45950.304903124998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45950.304903124998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45950.304903124998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45950.304903124998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45950.304903124998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45950.304903124998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45950.304903124998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45950.304903124998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45950.304903124998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45950.304903124998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45950.304903124998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45950.304903124998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45950.304903124998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45950.304903124998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45950.304903124998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45950.304903124998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45950.304903124998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45950.304903124998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45950.304903124998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45950.304903124998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45950.304903124998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45950.304903124998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45950.304903124998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45950.304903124998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45950.304903124998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45950.304903124998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45950.304903124998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45950.304903124998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45950.304903124998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45950.304903124998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45950.304903124998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45950.304903124998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45950.304903124998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45950.304903124998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45950.304903124998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45950.304903124998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45950.304903124998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45950.304903124998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45950.304903124998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45950.304903124998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45950.304903124998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45950.304903124998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45950.304903124998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45950.304903124998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45950.304903124998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45950.304903124998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45950.304903124998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45950.304903124998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45950.304903124998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45950.304903124998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45950.304903124998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45950.304903124998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45950.304903124998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45950.304903124998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45950.304903124998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45950.304903124998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45950.304903124998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45950.304903124998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45950.304903124998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45950.304903124998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45950.304903124998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45950.304903124998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45950.304903124998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45950.304903124998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45950.304903124998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45950.304903124998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45950.304903124998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45950.304903124998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45950.304903124998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45950.304903124998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45950.304903124998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45950.304903124998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45950.304903124998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45950.304903124998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45950.304903124998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45950.304903124998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45950.304903124998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45950.304903124998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45950.304903124998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45950.304903124998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45950.304903124998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45950.304903124998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45950.304903124998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45950.304903124998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45950.304903124998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45950.304903124998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45950.304903124998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45950.304903124998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45950.304903124998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45950.304903124998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45950.304903124998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45950.304903124998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45950.304903124998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45950.304903124998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45950.304903124998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45950.304903124998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45950.304903124998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45950.304903124998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45950.304903124998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45950.304903124998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45950.304903124998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45950.304903124998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45950.304903124998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45950.304903124998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45950.304903124998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45950.304903124998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45950.304903124998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45950.304903124998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45950.304903124998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45950.304903124998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45950.304903124998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45950.304903124998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45950.304903124998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45950.304903124998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45950.304903124998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45950.304903124998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45950.304903124998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45950.304903124998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45950.304903124998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45950.304903124998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45950.304903124998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45950.304903124998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45950.304903124998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45950.304903124998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45950.304903124998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45950.304903124998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45950.304903124998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45950.304903124998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45950.304903124998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45950.304903124998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45950.304903124998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45950.304903124998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45950.304903124998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45950.304903124998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45950.304903124998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45950.304903124998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45950.304903124998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45950.304903124998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45950.304903124998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45950.304903124998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45950.304903124998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45950.304903124998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45950.304903124998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45950.304903124998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45950.304903124998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45950.304903124998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45950.304903124998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45950.304903124998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45950.304903124998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45950.304903124998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45950.304903124998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45950.304903124998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45950.304903124998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45950.304903124998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45950.304903124998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45950.304903124998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45950.304903124998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45950.304903124998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45950.304903124998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45950.304903124998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45950.304903124998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45950.304903124998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45950.304903124998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45950.304903124998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45950.304903124998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45950.304903124998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45950.304903124998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45950.304903124998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45950.304903124998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45950.304903124998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45950.304903124998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45950.304903124998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45950.304903124998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45950.304903124998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45950.304903124998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45950.304903124998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45950.304903124998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45950.304903124998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45950.304903124998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45950.304903124998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45950.304903124998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45950.304903124998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45950.304903124998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45950.304903124998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45950.304903124998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45950.304903124998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45950.304903124998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45950.304903124998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45950.304903124998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45950.304903124998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45950.304903124998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45950.304903124998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45950.304903124998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45950.304903124998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45950.304903124998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45950.304903124998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45950.304903124998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45950.304903124998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45950.304903124998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45950.304903124998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45950.304903124998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45950.304903124998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45950.304903124998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45950.304903124998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45950.304903124998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45950.304903124998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45950.304903124998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45950.304903124998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45950.304903124998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45950.304903124998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45950.304903124998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45950.304903124998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45950.304903124998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45950.304903124998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45950.304903124998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45950.304903124998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45950.304903124998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45950.304903124998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45950.304903124998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45950.304903124998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45950.304903124998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45950.304903124998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45950.304903124998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45950.304903124998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45950.304903124998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45950.304903124998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45950.304903124998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45950.304903124998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45950.304903124998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45950.304903124998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45950.304903124998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45950.304903124998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45950.304903124998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45950.304903124998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45950.304903124998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45950.304903124998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45950.304903124998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246.824185300924</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0.19107187500048894</v>
      </c>
      <c r="H3" s="125">
        <v>45950.102280092593</v>
      </c>
      <c r="I3" s="121" t="str">
        <f>IFERROR(VLOOKUP(D3,DB!A:F,6,0),"")</f>
        <v>SCECO</v>
      </c>
      <c r="J3" s="121" t="str">
        <f>IFERROR(VLOOKUP(D3,DB!A:G,7,0),"")</f>
        <v>Dead+Vandalized</v>
      </c>
      <c r="K3" s="127" t="s">
        <v>39065</v>
      </c>
      <c r="L3" s="123" t="str">
        <f>IFERROR(VLOOKUP(D3,DB!A:I,9,0),"")</f>
        <v>Latis</v>
      </c>
    </row>
    <row r="4" spans="1:16" ht="15" customHeight="1">
      <c r="A4" s="121"/>
      <c r="B4" s="121" t="str">
        <f>IFERROR(VLOOKUP(D4,DB!A:K,11,0),"")</f>
        <v/>
      </c>
      <c r="C4" s="122"/>
      <c r="D4" s="123"/>
      <c r="E4" s="100"/>
      <c r="F4" s="125"/>
      <c r="G4" s="126">
        <f ca="1">IFERROR(NOW()-F4,"")</f>
        <v>45950.30490289352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45950.30490289352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45950.30490289352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45950.30490289352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45950.30490289352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45950.30490289352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45950.30490289352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45950.30490289352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45950.30490289352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45950.30490289352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45950.30490289352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45950.30490289352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45950.30490289352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45950.30490289352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45950.30490289352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45950.30490289352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45950.30490289352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45950.30490289352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45950.30490289352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45950.30490289352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45950.30490289352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45950.30490289352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45950.30490289352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45950.30490289352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45950.30490289352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45950.30490289352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45950.30490289352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45950.30490289352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45950.30490289352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45950.30490289352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45950.30490289352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45950.30490289352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45950.30490289352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45950.30490289352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45950.30490289352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45950.30490289352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45950.30490289352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45950.30490289352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45950.30490289352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45950.30490289352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45950.30490289352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45950.30490289352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45950.30490289352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45950.30490289352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45950.30490289352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45950.30490289352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45950.30490289352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45950.30490289352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45950.30490289352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45950.30490289352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45950.30490289352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45950.30490289352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45950.30490289352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45950.30490289352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45950.30490289352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45950.30490289352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45950.30490289352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45950.30490289352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45950.30490289352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45950.30490289352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45950.30490289352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45950.30490289352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45950.30490289352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45950.30490289352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45950.30490289352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45950.30490289352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45950.30490289352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45950.30490289352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45950.30490289352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45950.30490289352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45950.30490289352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45950.30490289352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45950.30490289352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45950.30490289352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45950.30490289352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45950.30490289352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45950.30490289352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45950.30490289352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45950.30490289352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45950.30490289352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45950.30490289352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45950.30490289352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45950.30490289352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45950.30490289352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45950.30490289352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45950.30490289352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45950.30490289352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45950.30490289352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45950.30490289352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45950.30490289352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45950.30490289352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45950.30490289352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45950.30490289352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45950.30490289352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45950.30490289352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45950.30490289352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45950.30490289352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45950.30490289352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45950.30490289352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45950.30490289352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45950.30490289352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45950.30490289352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45950.30490289352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45950.30490289352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45950.30490289352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45950.30490289352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45950.30490289352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45950.30490289352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45950.30490289352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45950.30490289352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45950.30490289352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45950.30490289352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45950.30490289352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45950.30490289352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45950.30490289352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45950.30490289352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45950.30490289352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45950.30490289352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45950.30490289352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45950.30490289352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45950.30490289352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45950.30490289352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45950.30490289352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45950.30490289352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45950.30490289352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45950.30490289352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45950.30490289352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45950.30490289352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45950.30490289352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45950.30490289352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45950.30490289352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45950.30490289352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45950.30490289352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45950.30490289352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45950.30490289352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45950.30490289352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45950.30490289352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45950.30490289352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45950.30490289352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45950.30490289352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45950.30490289352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45950.30490289352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45950.30490289352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45950.30490289352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45950.30490289352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45950.30490289352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45950.30490289352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45950.30490289352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45950.30490289352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45950.30490289352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45950.30490289352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45950.30490289352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45950.30490289352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45950.30490289352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45950.30490289352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45950.30490289352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45950.30490289352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45950.30490289352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45950.30490289352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45950.30490289352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45950.30490289352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45950.30490289352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45950.30490289352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45950.30490289352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45950.30490289352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45950.30490289352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45950.30490289352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45950.30490289352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45950.30490289352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45950.30490289352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45950.30490289352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45950.30490289352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45950.30490289352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45950.30490289352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45950.30490289352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45950.30490289352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45950.30490289352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45950.30490289352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45950.30490289352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45950.30490289352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45950.30490289352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45950.30490289352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45950.30490289352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45950.30490289352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45950.30490289352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45950.30490289352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45950.30490289352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45950.30490289352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45950.30490289352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45950.30490289352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45950.30490289352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45950.30490289352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45950.30490289352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45950.30490289352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45950.30490289352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45950.30490289352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45950.30490289352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45950.30490289352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45950.30490289352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45950.30490289352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45950.30490289352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45950.30490289352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45950.30490289352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45950.30490289352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45950.30490289352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45950.30490289352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45950.30490289352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45950.30490289352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45950.30490289352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45950.30490289352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45950.30490289352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45950.30490289352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45950.30490289352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45950.30490289352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45950.30490289352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45950.30490289352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45950.30490289352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45950.30490289352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45950.30490289352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45950.30490289352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45950.30490289352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45950.30490289352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45950.30490289352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45950.30490289352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45950.30490289352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45950.30490289352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45950.30490289352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45950.30490289352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45950.30490289352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45950.30490289352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45950.30490289352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45950.30490289352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45950.30490289352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45950.30490289352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45950.30490289352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45950.30490289352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45950.30490289352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45950.30490289352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45950.30490289352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45950.30490289352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45950.30490289352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45950.30490289352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45950.30490289352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45950.30490289352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45950.30490289352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45950.30490289352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45950.30490289352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45950.30490289352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45950.30490289352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45950.30490289352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45950.30490289352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45950.30490289352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45950.30490289352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45950.30490289352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45950.30490289352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45950.30490289352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45950.30490289352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45950.30490289352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45950.30490289352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45950.30490289352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45950.30490289352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45950.30490289352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45950.30490289352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45950.30490289352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45950.30490289352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45950.30490289352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45950.30490289352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45950.30490289352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45950.30490289352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45950.30490289352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45950.30490289352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45950.30490289352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45950.30490289352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45950.30490289352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45950.30490289352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45950.30490289352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45950.30490289352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45950.30490289352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45950.30490289352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45950.30490289352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45950.30490289352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45950.30490289352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45950.30490289352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45950.30490289352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45950.30490289352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45950.30490289352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45950.30490289352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45950.30490289352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45950.30490289352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45950.30490289352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45950.30490289352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45950.30490289352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45950.30490289352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45950.30490289352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45950.30490289352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45950.30490289352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45950.30490289352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45950.30490289352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45950.30490289352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45950.30490289352</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45950.30490289352</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58.472842708331882</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39049</v>
      </c>
      <c r="F3" s="38">
        <v>45926.188877314817</v>
      </c>
      <c r="G3" s="146">
        <f t="shared" ref="G3" ca="1" si="0">IFERROR(NOW()-F3,"")</f>
        <v>24.116025578703557</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5.5333288194451598</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39049</v>
      </c>
      <c r="F5" s="160">
        <v>45948.661111111112</v>
      </c>
      <c r="G5" s="161">
        <f ca="1">IFERROR(NOW()-F5,"")</f>
        <v>1.6437917824077886</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45950.30490289352</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45950.30490289352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45950.30490289352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45950.30490289352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45950.30490289352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45950.30490289352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45950.30490289352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45950.30490289352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45950.30490289352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45950.30490289352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45950.30490289352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45950.30490289352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45950.30490289352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45950.30490289352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45950.30490289352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45950.30490289352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45950.30490289352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45950.30490289352</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45950.30490289352</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45950.30490289352</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45950.30490289352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45950.30490289352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45950.30490289352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45950.30490289352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45950.30490289352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45950.30490289352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45950.30490289352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45950.30490289352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45950.30490289352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45950.30490289352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45950.30490289352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45950.30490289352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45950.30490289352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45950.30490289352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45950.30490289352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45950.30490289352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45950.30490289352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45950.30490289352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45950.30490289352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45950.30490289352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45950.30490289352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45950.30490289352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45950.30490289352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45950.30490289352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45950.30490289352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45950.30490289352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45950.30490289352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45950.30490289352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45950.30490289352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45950.30490289352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45950.30490289352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45950.30490289352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45950.30490289352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45950.30490289352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45950.30490289352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45950.30490289352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45950.30490289352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45950.30490289352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45950.30490289352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45950.30490289352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45950.30490289352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45950.30490289352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45950.30490289352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45950.30490289352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45950.30490289352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45950.30490289352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45950.30490289352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45950.30490289352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45950.30490289352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45950.30490289352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45950.30490289352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45950.30490289352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45950.30490289352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45950.30490289352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45950.30490289352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45950.30490289352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45950.30490289352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45950.30490289352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45950.30490289352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45950.30490289352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45950.30490289352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45950.30490289352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45950.30490289352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45950.30490289352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45950.30490289352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45950.30490289352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45950.30490289352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45950.30490289352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45950.30490289352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45950.30490289352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45950.30490289352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45950.30490289352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45950.30490289352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45950.30490289352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45950.30490289352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45950.30490289352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45950.30490289352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45950.30490289352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45950.30490289352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45950.30490289352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45950.30490289352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45950.30490289352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45950.30490289352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45950.30490289352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45950.30490289352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45950.30490289352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45950.30490289352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45950.30490289352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45950.30490289352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45950.30490289352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45950.30490289352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45950.30490289352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45950.30490289352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45950.30490289352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45950.30490289352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45950.30490289352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45950.30490289352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45950.30490289352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45950.30490289352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45950.30490289352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45950.30490289352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45950.30490289352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45950.30490289352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45950.30490289352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45950.30490289352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45950.30490289352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45950.30490289352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45950.30490289352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45950.30490289352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45950.30490289352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45950.30490289352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45950.30490289352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45950.30490289352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45950.30490289352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45950.30490289352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45950.30490289352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45950.30490289352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45950.30490289352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45950.30490289352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45950.30490289352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45950.30490289352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45950.30490289352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45950.30490289352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45950.30490289352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45950.30490289352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45950.30490289352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45950.30490289352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45950.30490289352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45950.30490289352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45950.30490289352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45950.30490289352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45950.30490289352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45950.30490289352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45950.30490289352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45950.30490289352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45950.30490289352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45950.30490289352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45950.30490289352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45950.30490289352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45950.30490289352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45950.30490289352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45950.30490289352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45950.30490289352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45950.30490289352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45950.30490289352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45950.30490289352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45950.30490289352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45950.30490289352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45950.30490289352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45950.30490289352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45950.30490289352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45950.30490289352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45950.30490289352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45950.30490289352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45950.30490289352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45950.30490289352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45950.30490289352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45950.30490289352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45950.30490289352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45950.30490289352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45950.30490289352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45950.30490289352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45950.30490289352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45950.30490289352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45950.30490289352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45950.30490289352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45950.30490289352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45950.30490289352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45950.30490289352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45950.30490289352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45950.30490289352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45950.30490289352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45950.30490289352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45950.30490289352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45950.30490289352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45950.30490289352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45950.30490289352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45950.30490289352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45950.30490289352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45950.30490289352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45950.30490289352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45950.30490289352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45950.30490289352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45950.30490289352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45950.30490289352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45950.30490289352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45950.30490289352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45950.30490289352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45950.30490289352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45950.30490289352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45950.30490289352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45950.30490289352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45950.30490289352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45950.30490289352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45950.30490289352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45950.30490289352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45950.30490289352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45950.30490289352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45950.30490289352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45950.30490289352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45950.30490289352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45950.30490289352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45950.30490289352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45950.30490289352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45950.30490289352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45950.30490289352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45950.30490289352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45950.30490289352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45950.30490289352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45950.30490289352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45950.30490289352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45950.30490289352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45950.30490289352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45950.30490289352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45950.30490289352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45950.30490289352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45950.30490289352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45950.30490289352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45950.30490289352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45950.30490289352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45950.30490289352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45950.30490289352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45950.30490289352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45950.30490289352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45950.30490289352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45950.30490289352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45950.30490289352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45950.30490289352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45950.30490289352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45950.30490289352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45950.30490289352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45950.30490289352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45950.30490289352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45950.30490289352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45950.30490289352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45950.30490289352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45950.30490289352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45950.30490289352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45950.30490289352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45950.30490289352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45950.30490289352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45950.30490289352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45950.30490289352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45950.30490289352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45950.30490289352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45950.30490289352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45950.30490289352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45950.30490289352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45950.30490289352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45950.30490289352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45950.30490289352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45950.30490289352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45950.30490289352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45950.30490289352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45950.30490289352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45950.30490289352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45950.30490289352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45950.30490289352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45950.30490289352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45950.30490289352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45950.30490289352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45950.30490289352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45950.30490289352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45950.30490289352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45950.30490289352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45950.30490289352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45950.30490289352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45950.30490289352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45950.30490289352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45950.30490289352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45950.30490289352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45950.30490289352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45950.30490289352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45950.30490289352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45950.30490289352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45950.30490289352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45950.30490289352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45950.30490289352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45950.30490289352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45950.30490289352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45950.30490289352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45950.30490289352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45950.30490289352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45950.30490289352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45950.30490289352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45950.30490289352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45950.30490289352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45950.30490289352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45950.30490289352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45950.30490289352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45950.30490289352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45950.30490289352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45950.30490289352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45950.30490289352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45950.30490289352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45950.30490289352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45950.30490289352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45950.30490289352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45950.30490289352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45950.30490289352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45950.30490289352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45950.30490289352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45950.30490289352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45950.30490289352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45950.30490289352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45950.30490289352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45950.30490289352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45950.30490289352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45950.30490289352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45950.30490289352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45950.30490289352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45950.30490289352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45950.30490289352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45950.30490289352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45950.30490289352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45950.30490289352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45950.30490289352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45950.30490289352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45950.30490289352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45950.30490289352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45950.30490289352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45950.30490289352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45950.30490289352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45950.30490289352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45950.30490289352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45950.30490289352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45950.30490289352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45950.30490289352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45950.30490289352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45950.30490289352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45950.30490289352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45950.30490289352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45950.30490289352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45950.30490289352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45950.30490289352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45950.30490289352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45950.30490289352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45950.30490289352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45950.30490289352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45950.30490289352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45950.30490289352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45950.30490289352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45950.30490289352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45950.30490289352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45950.30490289352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45950.30490289352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45950.30490289352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45950.30490289352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45950.30490289352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45950.30490289352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45950.30490289352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45950.30490289352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45950.30490289352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45950.30490289352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45950.30490289352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45950.30490289352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45950.30490289352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45950.30490289352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45950.30490289352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45950.30490289352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45950.30490289352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45950.30490289352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45950.30490289352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45950.30490289352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45950.30490289352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45950.30490289352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45950.30490289352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45950.30490289352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45950.30490289352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45950.30490289352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45950.30490289352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45950.30490289352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45950.30490289352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45950.30490289352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45950.30490289352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45950.30490289352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45950.30490289352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45950.30490289352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45950.30490289352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45950.30490289352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45950.30490289352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45950.30490289352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45950.30490289352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45950.30490289352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45950.30490289352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45950.30490289352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45950.30490289352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45950.30490289352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45950.30490289352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45950.30490289352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45950.30490289352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45950.30490289352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45950.30490289352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45950.30490289352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45950.30490289352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45950.30490289352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45950.30490289352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45950.30490289352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45950.30490289352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45950.30490289352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45950.30490289352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45950.30490289352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45950.30490289352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45950.30490289352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45950.30490289352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45950.30490289352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45950.30490289352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45950.30490289352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45950.30490289352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45950.30490289352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45950.30490289352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45950.30490289352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45950.30490289352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45950.30490289352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45950.30490289352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45950.30490289352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45950.30490289352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45950.30490289352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45950.30490289352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45950.30490289352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45950.30490289352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45950.30490289352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45950.30490289352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45950.30490289352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45950.30490289352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45950.30490289352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45950.30490289352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45950.30490289352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45950.30490289352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45950.30490289352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45950.30490289352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45950.30490289352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45950.30490289352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45950.30490289352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45950.30490289352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45950.30490289352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45950.30490289352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45950.30490289352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45950.30490289352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45950.30490289352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45950.30490289352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45950.30490289352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45950.30490289352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45950.30490289352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45950.30490289352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45950.30490289352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45950.30490289352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45950.30490289352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45950.30490289352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45950.30490289352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45950.30490289352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45950.30490289352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45950.30490289352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45950.30490289352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45950.30490289352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45950.30490289352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45950.30490289352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45950.30490289352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45950.30490289352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45950.30490289352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45950.30490289352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45950.30490289352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45950.30490289352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45950.30490289352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45950.30490289352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45950.30490289352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45950.30490289352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45950.30490289352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45950.30490289352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45950.30490289352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45950.30490289352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45950.30490289352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45950.30490289352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45950.30490289352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45950.30490289352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45950.30490289352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45950.30490289352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45950.30490289352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45950.30490289352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45950.30490289352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45950.30490289352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45950.30490289352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45950.30490289352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45950.30490289352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45950.30490289352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45950.30490289352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45950.30490289352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45950.30490289352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45950.30490289352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45950.30490289352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45950.30490289352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45950.30490289352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45950.30490289352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45950.30490289352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45950.30490289352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45950.30490289352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45950.30490289352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45950.30490289352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45950.30490289352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45950.30490289352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45950.30490289352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45950.30490289352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45950.30490289352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45950.30490289352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45950.30490289352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45950.30490289352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45950.30490289352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45950.30490289352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45950.30490289352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45950.30490289352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45950.30490289352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45950.30490289352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45950.30490289352</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45950.30490289352</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45950.30490289352</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45950.30490289352</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45950.30490289352</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45950.30490289352</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45950.30490289352</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45950.30490289352</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45950.30490289352</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45950.30490289352</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45950.30490289352</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tabSelected="1" workbookViewId="0">
      <selection activeCell="A4" sqref="A4:X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39074</v>
      </c>
      <c r="B2" s="105" t="str">
        <f>IFERROR(VLOOKUP(D2,DB!A:K,11,0),"")</f>
        <v>R6</v>
      </c>
      <c r="C2" s="107">
        <v>7</v>
      </c>
      <c r="D2" s="105" t="s">
        <v>37346</v>
      </c>
      <c r="E2" s="108" t="s">
        <v>39049</v>
      </c>
      <c r="F2" s="109">
        <v>45950.272222222222</v>
      </c>
      <c r="G2" s="78">
        <f ca="1">IFERROR(NOW()-F2,"-")</f>
        <v>3.2680671298294328E-2</v>
      </c>
      <c r="H2" s="109">
        <v>45950.273738425924</v>
      </c>
      <c r="I2" s="105" t="str">
        <f>IFERROR(VLOOKUP(D2,DB!A:F,6,0),"")</f>
        <v>SCECO+STB</v>
      </c>
      <c r="J2" s="104" t="str">
        <f>IFERROR(VLOOKUP(D2,DB!A:G,7,0),"")</f>
        <v>Vandalized</v>
      </c>
      <c r="K2" s="110" t="s">
        <v>39075</v>
      </c>
      <c r="L2" s="111" t="str">
        <f>IFERROR(VLOOKUP(D2,DB!A:I,9,0),"")</f>
        <v>Latis</v>
      </c>
    </row>
    <row r="3" spans="1:16383" ht="31.5" customHeight="1">
      <c r="A3" s="106" t="s">
        <v>39076</v>
      </c>
      <c r="B3" s="105" t="str">
        <f>IFERROR(VLOOKUP(D3,DB!A:K,11,0),"")</f>
        <v>R6</v>
      </c>
      <c r="C3" s="107">
        <v>2</v>
      </c>
      <c r="D3" s="105" t="s">
        <v>37505</v>
      </c>
      <c r="E3" s="108" t="s">
        <v>38964</v>
      </c>
      <c r="F3" s="109"/>
      <c r="G3" s="78">
        <f ca="1">IFERROR(NOW()-F3,"-")</f>
        <v>45950.30490289352</v>
      </c>
      <c r="H3" s="109"/>
      <c r="I3" s="105" t="str">
        <f>IFERROR(VLOOKUP(D3,DB!A:F,6,0),"")</f>
        <v>SCECO</v>
      </c>
      <c r="J3" s="104" t="str">
        <f>IFERROR(VLOOKUP(D3,DB!A:G,7,0),"")</f>
        <v>Good</v>
      </c>
      <c r="K3" s="110" t="s">
        <v>39077</v>
      </c>
      <c r="L3" s="111" t="str">
        <f>IFERROR(VLOOKUP(D3,DB!A:I,9,0),"")</f>
        <v>Latis</v>
      </c>
    </row>
    <row r="4" spans="1:16383" ht="31.5" customHeight="1">
      <c r="A4" s="106"/>
      <c r="B4" s="105" t="str">
        <f>IFERROR(VLOOKUP(D4,DB!A:K,11,0),"")</f>
        <v/>
      </c>
      <c r="C4" s="107"/>
      <c r="D4" s="105"/>
      <c r="E4" s="108"/>
      <c r="F4" s="109"/>
      <c r="G4" s="78">
        <f ca="1">IFERROR(NOW()-F4,"-")</f>
        <v>45950.30490289352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45950.30490289352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45950.30490289352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45950.30490289352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45950.30490289352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45950.30490289352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45950.30490289352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45950.30490289352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45950.30490289352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45950.30490289352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45950.30490289352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45950.30490289352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45950.30490289352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45950.30490289352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45950.30490289352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45950.30490289352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45950.30490289352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45950.30490289352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45950.30490289352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45950.30490289352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45950.30490289352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45950.30490289352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45950.30490289352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45950.30490289352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45950.30490289352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45950.30490289352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45950.30490289352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45950.30490289352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45950.30490289352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45950.30490289352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45950.30490289352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45950.30490289352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45950.30490289352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45950.30490289352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45950.30490289352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45950.30490289352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45950.30490289352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45950.30490289352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45950.30490289352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45950.30490289352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45950.30490289352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45950.30490289352</v>
      </c>
      <c r="H45" s="109"/>
      <c r="I45" s="105" t="str">
        <f>IFERROR(VLOOKUP(D45,DB!A:F,6,0),"")</f>
        <v/>
      </c>
      <c r="J45" s="104" t="str">
        <f>IFERROR(VLOOKUP(D45,DB!A:G,7,0),"")</f>
        <v/>
      </c>
      <c r="K45" s="110"/>
      <c r="L45" s="111" t="str">
        <f>IFERROR(VLOOKUP(D45,DB!A:I,9,0),"")</f>
        <v/>
      </c>
    </row>
  </sheetData>
  <dataValidations count="2">
    <dataValidation allowBlank="1" showInputMessage="1" showErrorMessage="1" sqref="E1" xr:uid="{380493DB-286A-4683-AF55-C78F04945A49}"/>
    <dataValidation type="list" allowBlank="1" showInputMessage="1" showErrorMessage="1" sqref="E2:E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2025-10-20T04:21:08Z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