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31" documentId="13_ncr:1_{F6CB121F-512D-4AA6-A0C1-0FB36C537598}" xr6:coauthVersionLast="47" xr6:coauthVersionMax="47" xr10:uidLastSave="{731EE6B8-98FB-4480-8253-DEE3BB5150F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5" i="4"/>
  <c r="G6"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L8" i="1"/>
  <c r="J8" i="1"/>
  <c r="I8" i="1"/>
  <c r="G8" i="1"/>
  <c r="B8" i="1"/>
  <c r="L9" i="1"/>
  <c r="J9" i="1"/>
  <c r="I9" i="1"/>
  <c r="G9" i="1"/>
  <c r="B9" i="1"/>
  <c r="B3" i="4"/>
  <c r="G3" i="4"/>
  <c r="I3" i="4"/>
  <c r="J3" i="4"/>
  <c r="L3" i="4"/>
  <c r="B4" i="4"/>
  <c r="G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1" i="4"/>
  <c r="G11" i="4"/>
  <c r="I11" i="4"/>
  <c r="J11" i="4"/>
  <c r="L11" i="4"/>
  <c r="B12" i="4"/>
  <c r="G12" i="4"/>
  <c r="I12" i="4"/>
  <c r="J12" i="4"/>
  <c r="L12" i="4"/>
  <c r="B13" i="4"/>
  <c r="G13" i="4"/>
  <c r="I13" i="4"/>
  <c r="J13" i="4"/>
  <c r="L13"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<sst xmlns="http://schemas.openxmlformats.org/spreadsheetml/2006/main" count="178596" uniqueCount="39080">
  <si>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</si>
  <si>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</si>
  <si>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</si>
  <si>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</si>
  <si>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</si>
  <si>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</si>
  <si>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</si>
  <si>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</si>
  <si>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</si>
  <si>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</si>
  <si>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</si>
  <si>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</si>
  <si>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</si>
  <si>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</si>
  <si>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</si>
  <si>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</si>
  <si>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</si>
  <si>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</si>
  <si>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</si>
  <si>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</si>
  <si>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</si>
  <si>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</si>
  <si>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</si>
  <si>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</si>
  <si>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</si>
  <si>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</si>
  <si>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</si>
  <si>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</si>
  <si>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</si>
  <si>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</si>
  <si>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</si>
  <si>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</si>
  <si>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</si>
  <si>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</si>
  <si>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</si>
  <si>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</si>
  <si>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</si>
  <si>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</si>
  <si>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</si>
  <si>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</si>
  <si>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</si>
  <si>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</si>
  <si>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</si>
  <si>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</si>
  <si>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</si>
  <si>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</si>
  <si>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</si>
  <si>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</si>
  <si>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</si>
  <si>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</si>
  <si>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</si>
  <si>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</si>
  <si>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</si>
  <si>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</si>
  <si>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</si>
  <si>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</si>
  <si>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</si>
  <si>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</si>
  <si>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</si>
  <si>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</si>
  <si>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</si>
  <si>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</si>
  <si>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</si>
  <si>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</si>
  <si>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</si>
  <si>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</si>
  <si>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</si>
  <si>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</si>
  <si>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</si>
  <si>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</si>
  <si>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</si>
  <si>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</si>
  <si>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</si>
  <si>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</si>
  <si>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</si>
  <si>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</si>
  <si>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</si>
  <si>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</si>
  <si>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</si>
  <si>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</si>
  <si>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</si>
  <si>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</si>
  <si>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</si>
  <si>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</si>
  <si>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</si>
  <si>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</si>
  <si>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</si>
  <si>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</si>
  <si>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</si>
  <si>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</si>
  <si>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</si>
  <si>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</si>
  <si>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</si>
  <si>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</si>
  <si>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</si>
  <si>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</si>
  <si>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</si>
  <si>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</si>
  <si>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</si>
  <si>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</si>
  <si>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</si>
  <si>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</si>
  <si>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</si>
  <si>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</si>
  <si>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</si>
  <si>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</si>
  <si>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</si>
  <si>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</si>
  <si>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</si>
  <si>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</si>
  <si>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</si>
  <si>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</si>
  <si>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</si>
  <si>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</si>
  <si>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</si>
  <si>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</si>
  <si>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</si>
  <si>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</si>
  <si>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</si>
  <si>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</si>
  <si>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</si>
  <si>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</si>
  <si>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</si>
  <si>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</si>
  <si>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</si>
  <si>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</si>
  <si>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</si>
  <si>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</si>
  <si>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</si>
  <si>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</si>
  <si>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</si>
  <si>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</si>
  <si>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</si>
  <si>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</si>
  <si>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</si>
  <si>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</si>
  <si>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</si>
  <si>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</si>
  <si>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</si>
  <si>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</si>
  <si>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</si>
  <si>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</si>
  <si>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</si>
  <si>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</si>
  <si>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</si>
  <si>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</si>
  <si>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</si>
  <si>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</si>
  <si>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</si>
  <si>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</si>
  <si>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</si>
  <si>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</si>
  <si>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</si>
  <si>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</si>
  <si>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</si>
  <si>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</si>
  <si>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</si>
  <si>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</si>
  <si>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</si>
  <si>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</si>
  <si>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</si>
  <si>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</si>
  <si>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</si>
  <si>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</si>
  <si>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</si>
  <si>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</si>
  <si>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</si>
  <si>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</si>
  <si>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</si>
  <si>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</si>
  <si>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</si>
  <si>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</si>
  <si>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</si>
  <si>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</si>
  <si>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</si>
  <si>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</si>
  <si>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</si>
  <si>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</si>
  <si>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</si>
  <si>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</si>
  <si>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</si>
  <si>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</si>
  <si>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</si>
  <si>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</si>
  <si>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</si>
  <si>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</si>
  <si>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</si>
  <si>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</si>
  <si>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</si>
  <si>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</si>
  <si>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</si>
  <si>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</si>
  <si>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</si>
  <si>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</si>
  <si>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</si>
  <si>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</si>
  <si>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</si>
  <si>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</si>
  <si>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</si>
  <si>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</si>
  <si>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</si>
  <si>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</si>
  <si>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</si>
  <si>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</si>
  <si>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</si>
  <si>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</si>
  <si>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</si>
  <si>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</si>
  <si>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</si>
  <si>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</si>
  <si>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</si>
  <si>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</si>
  <si>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</si>
  <si>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</si>
  <si>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</si>
  <si>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</si>
  <si>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</si>
  <si>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</si>
  <si>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</si>
  <si>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</si>
  <si>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</si>
  <si>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</si>
  <si>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</si>
  <si>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</si>
  <si>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</si>
  <si>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</si>
  <si>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</si>
  <si>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</si>
  <si>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</si>
  <si>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</si>
  <si>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</si>
  <si>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</si>
  <si>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</si>
  <si>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</si>
  <si>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</si>
  <si>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</si>
  <si>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</si>
  <si>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</si>
  <si>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</si>
  <si>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</si>
  <si>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</si>
  <si>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</si>
  <si>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</si>
  <si>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</si>
  <si>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</si>
  <si>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</si>
  <si>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</si>
  <si>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</si>
  <si>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</si>
  <si>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</si>
  <si>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</si>
  <si>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</si>
  <si>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</si>
  <si>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</si>
  <si>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</si>
  <si>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</si>
  <si>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</si>
  <si>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</si>
  <si>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</si>
  <si>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</si>
  <si>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</si>
  <si>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</si>
  <si>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</si>
  <si>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</si>
  <si>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</si>
  <si>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</si>
  <si>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</si>
  <si>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</si>
  <si>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</si>
  <si>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</si>
  <si>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</si>
  <si>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</si>
  <si>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</si>
  <si>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</si>
  <si>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</si>
  <si>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</si>
  <si>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</si>
  <si>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</si>
  <si>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</si>
  <si>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</si>
  <si>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</si>
  <si>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</si>
  <si>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</si>
  <si>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</si>
  <si>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</si>
  <si>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</si>
  <si>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</si>
  <si>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</si>
  <si>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</si>
  <si>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</si>
  <si>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</si>
  <si>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</si>
  <si>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</si>
  <si>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</si>
  <si>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</si>
  <si>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</si>
  <si>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</si>
  <si>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</si>
  <si>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</si>
  <si>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</si>
  <si>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</si>
  <si>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</si>
  <si>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</si>
  <si>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</si>
  <si>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</si>
  <si>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</si>
  <si>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</si>
  <si>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</si>
  <si>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</si>
  <si>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</si>
  <si>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</si>
  <si>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</si>
  <si>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</si>
  <si>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</si>
  <si>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</si>
  <si>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</si>
  <si>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</si>
  <si>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</si>
  <si>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</si>
  <si>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</si>
  <si>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</si>
  <si>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</si>
  <si>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</si>
  <si>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</si>
  <si>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</si>
  <si>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</si>
  <si>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</si>
  <si>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</si>
  <si>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</si>
  <si>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</si>
  <si>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</si>
  <si>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</si>
  <si>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</si>
  <si>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</si>
  <si>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</si>
  <si>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</si>
  <si>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</si>
  <si>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</si>
  <si>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</si>
  <si>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</si>
  <si>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</si>
  <si>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</si>
  <si>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</si>
  <si>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</si>
  <si>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</si>
  <si>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</si>
  <si>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</si>
  <si>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</si>
  <si>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</si>
  <si>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</si>
  <si>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</si>
  <si>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</si>
  <si>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</si>
  <si>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</si>
  <si>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</si>
  <si>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</si>
  <si>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</si>
  <si>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</si>
  <si>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</si>
  <si>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</si>
  <si>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</si>
  <si>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</si>
  <si>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</si>
  <si>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</si>
  <si>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</si>
  <si>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</si>
  <si>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</si>
  <si>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</si>
  <si>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</si>
  <si>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</si>
  <si>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</si>
  <si>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</si>
  <si>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</si>
  <si>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</si>
  <si>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</si>
  <si>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</si>
  <si>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</si>
  <si>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</si>
  <si>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</si>
  <si>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</si>
  <si>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</si>
  <si>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</si>
  <si>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</si>
  <si>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</si>
  <si>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</si>
  <si>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</si>
  <si>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</si>
  <si>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</si>
  <si>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</si>
  <si>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</si>
  <si>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</si>
  <si>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</si>
  <si>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</si>
  <si>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</si>
  <si>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</si>
  <si>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</si>
  <si>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</si>
  <si>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</si>
  <si>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</si>
  <si>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</si>
  <si>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</si>
  <si>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</si>
  <si>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</si>
  <si>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</si>
  <si>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</si>
  <si>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</si>
  <si>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</si>
  <si>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</si>
  <si>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</si>
  <si>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</si>
  <si>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</si>
  <si>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</si>
  <si>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</si>
  <si>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</si>
  <si>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</si>
  <si>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</si>
  <si>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</si>
  <si>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</si>
  <si>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</si>
  <si>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</si>
  <si>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</si>
  <si>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</si>
  <si>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</si>
  <si>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</si>
  <si>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</si>
  <si>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</si>
  <si>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</si>
  <si>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</si>
  <si>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</si>
  <si>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</si>
  <si>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</si>
  <si>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</si>
  <si>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</si>
  <si>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</si>
  <si>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</si>
  <si>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</si>
  <si>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</si>
  <si>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</si>
  <si>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</si>
  <si>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</si>
  <si>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</si>
  <si>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</si>
  <si>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</si>
  <si>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</si>
  <si>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</si>
  <si>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</si>
  <si>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</si>
  <si>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</si>
  <si>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</si>
  <si>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</si>
  <si>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</si>
  <si>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</si>
  <si>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</si>
  <si>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</si>
  <si>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</si>
  <si>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</si>
  <si>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</si>
  <si>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</si>
  <si>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</si>
  <si>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</si>
  <si>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</si>
  <si>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</si>
  <si>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</si>
  <si>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</si>
  <si>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</si>
  <si>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</si>
  <si>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</si>
  <si>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</si>
  <si>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</si>
  <si>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</si>
  <si>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</si>
  <si>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</si>
  <si>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</si>
  <si>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</si>
  <si>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</si>
  <si>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</si>
  <si>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</si>
  <si>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</si>
  <si>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</si>
  <si>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</si>
  <si>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</si>
  <si>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</si>
  <si>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</si>
  <si>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</si>
  <si>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</si>
  <si>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</si>
  <si>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</si>
  <si>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</si>
  <si>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</si>
  <si>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</si>
  <si>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</si>
  <si>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</si>
  <si>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</si>
  <si>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</si>
  <si>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</si>
  <si>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</si>
  <si>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</si>
  <si>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</si>
  <si>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</si>
  <si>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</si>
  <si>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</si>
  <si>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</si>
  <si>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</si>
  <si>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</si>
  <si>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</si>
  <si>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</si>
  <si>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</si>
  <si>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</si>
  <si>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</si>
  <si>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</si>
  <si>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</si>
  <si>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</si>
  <si>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</si>
  <si>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</si>
  <si>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</si>
  <si>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</si>
  <si>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</si>
  <si>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</si>
  <si>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</si>
  <si>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</si>
  <si>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</si>
  <si>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</si>
  <si>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</si>
  <si>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</si>
  <si>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</si>
  <si>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</si>
  <si>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</si>
  <si>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</si>
  <si>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</si>
  <si>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</si>
  <si>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</si>
  <si>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</si>
  <si>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</si>
  <si>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</si>
  <si>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</si>
  <si>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</si>
  <si>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</si>
  <si>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</si>
  <si>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</si>
  <si>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</si>
  <si>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</si>
  <si>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</si>
  <si>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</si>
  <si>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</si>
  <si>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</si>
  <si>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</si>
  <si>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</si>
  <si>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</si>
  <si>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</si>
  <si>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</si>
  <si>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</si>
  <si>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</si>
  <si>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</si>
  <si>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</si>
  <si>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</si>
  <si>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</si>
  <si>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</si>
  <si>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</si>
  <si>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</si>
  <si>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</si>
  <si>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</si>
  <si>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</si>
  <si>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</si>
  <si>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</si>
  <si>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</si>
  <si>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</si>
  <si>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</si>
  <si>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</si>
  <si>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</si>
  <si>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</si>
  <si>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</si>
  <si>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</si>
  <si>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</si>
  <si>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</si>
  <si>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</si>
  <si>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</si>
  <si>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</si>
  <si>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</si>
  <si>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</si>
  <si>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</si>
  <si>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</si>
  <si>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</si>
  <si>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</si>
  <si>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</si>
  <si>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</si>
  <si>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</si>
  <si>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</si>
  <si>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</si>
  <si>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</si>
  <si>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</si>
  <si>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</si>
  <si>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</si>
  <si>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</si>
  <si>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</si>
  <si>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</si>
  <si>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</si>
  <si>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</si>
  <si>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</si>
  <si>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</si>
  <si>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</si>
  <si>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</si>
  <si>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</si>
  <si>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</si>
  <si>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</si>
  <si>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</si>
  <si>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</si>
  <si>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</si>
  <si>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</si>
  <si>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</si>
  <si>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</si>
  <si>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</si>
  <si>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</si>
  <si>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</si>
  <si>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</si>
  <si>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</si>
  <si>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</si>
  <si>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</si>
  <si>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</si>
  <si>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</si>
  <si>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</si>
  <si>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</si>
  <si>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</si>
  <si>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</si>
  <si>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</si>
  <si>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</si>
  <si>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</si>
  <si>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</si>
  <si>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</si>
  <si>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</si>
  <si>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</si>
  <si>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</si>
  <si>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</si>
  <si>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</si>
  <si>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</si>
  <si>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</si>
  <si>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</si>
  <si>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</si>
  <si>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</si>
  <si>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</si>
  <si>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</si>
  <si>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</si>
  <si>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</si>
  <si>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</si>
  <si>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</si>
  <si>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</si>
  <si>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</si>
  <si>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</si>
  <si>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</si>
  <si>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</si>
  <si>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</si>
  <si>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</si>
  <si>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</si>
  <si>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</si>
  <si>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</si>
  <si>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</si>
  <si>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</si>
  <si>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</si>
  <si>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</si>
  <si>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</si>
  <si>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</si>
  <si>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</si>
  <si>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</si>
  <si>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</si>
  <si>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</si>
  <si>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</si>
  <si>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</si>
  <si>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</si>
  <si>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</si>
  <si>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</si>
  <si>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</si>
  <si>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</si>
  <si>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</si>
  <si>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</si>
  <si>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</si>
  <si>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</si>
  <si>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</si>
  <si>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</si>
  <si>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</si>
  <si>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</si>
  <si>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</si>
  <si>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</si>
  <si>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</si>
  <si>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</si>
  <si>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</si>
  <si>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</si>
  <si>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</si>
  <si>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</si>
  <si>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</si>
  <si>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</si>
  <si>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</si>
  <si>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</si>
  <si>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</si>
  <si>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</si>
  <si>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</si>
  <si>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</si>
  <si>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</si>
  <si>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</si>
  <si>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</si>
  <si>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</si>
  <si>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</si>
  <si>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</si>
  <si>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</si>
  <si>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</si>
  <si>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</si>
  <si>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</si>
  <si>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</si>
  <si>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</si>
  <si>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</si>
  <si>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</si>
  <si>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</si>
  <si>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</si>
  <si>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</si>
  <si>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</si>
  <si>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</si>
  <si>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</si>
  <si>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</si>
  <si>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</si>
  <si>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</si>
  <si>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</si>
  <si>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</si>
  <si>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</si>
  <si>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</si>
  <si>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</si>
  <si>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</si>
  <si>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</si>
  <si>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</si>
  <si>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</si>
  <si>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</si>
  <si>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</si>
  <si>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</si>
  <si>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</si>
  <si>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</si>
  <si>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</si>
  <si>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</si>
  <si>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</si>
  <si>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</si>
  <si>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</si>
  <si>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</si>
  <si>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</si>
  <si>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</si>
  <si>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</si>
  <si>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</si>
  <si>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</si>
  <si>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</si>
  <si>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</si>
  <si>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</si>
  <si>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</si>
  <si>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</si>
  <si>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</si>
  <si>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</si>
  <si>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</si>
  <si>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</si>
  <si>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</si>
  <si>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</si>
  <si>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</si>
  <si>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</si>
  <si>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</si>
  <si>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</si>
  <si>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</si>
  <si>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</si>
  <si>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</si>
  <si>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</si>
  <si>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</si>
  <si>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</si>
  <si>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</si>
  <si>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</si>
  <si>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</si>
  <si>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</si>
  <si>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</si>
  <si>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</si>
  <si>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</si>
  <si>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</si>
  <si>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</si>
  <si>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</si>
  <si>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</si>
  <si>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</si>
  <si>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</si>
  <si>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</si>
  <si>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</si>
  <si>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</si>
  <si>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</si>
  <si>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</si>
  <si>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</si>
  <si>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</si>
  <si>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</si>
  <si>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</si>
  <si>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</si>
  <si>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</si>
  <si>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</si>
  <si>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</si>
  <si>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</si>
  <si>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</si>
  <si>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</si>
  <si>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</si>
  <si>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</si>
  <si>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</si>
  <si>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</si>
  <si>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</si>
  <si>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</si>
  <si>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</si>
  <si>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</si>
  <si>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</si>
  <si>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</si>
  <si>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</si>
  <si>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</si>
  <si>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</si>
  <si>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</si>
  <si>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</si>
  <si>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</si>
  <si>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</si>
  <si>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</si>
  <si>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</si>
  <si>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</si>
  <si>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</si>
  <si>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</si>
  <si>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</si>
  <si>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</si>
  <si>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</si>
  <si>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</si>
  <si>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</si>
  <si>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</si>
  <si>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</si>
  <si>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</si>
  <si>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</si>
  <si>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</si>
  <si>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</si>
  <si>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</si>
  <si>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</si>
  <si>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</si>
  <si>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</si>
  <si>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</si>
  <si>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</si>
  <si>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</si>
  <si>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</si>
  <si>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</si>
  <si>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</si>
  <si>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</si>
  <si>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</si>
  <si>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</si>
  <si>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</si>
  <si>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</si>
  <si>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</si>
  <si>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</si>
  <si>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</si>
  <si>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</si>
  <si>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</si>
  <si>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</si>
  <si>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</si>
  <si>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</si>
  <si>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</si>
  <si>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</si>
  <si>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</si>
  <si>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</si>
  <si>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</si>
  <si>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</si>
  <si>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</si>
  <si>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</si>
  <si>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</si>
  <si>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</si>
  <si>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</si>
  <si>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</si>
  <si>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</si>
  <si>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</si>
  <si>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</si>
  <si>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</si>
  <si>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</si>
  <si>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</si>
  <si>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</si>
  <si>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</si>
  <si>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</si>
  <si>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</si>
  <si>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</si>
  <si>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</si>
  <si>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</si>
  <si>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</si>
  <si>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</si>
  <si>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</si>
  <si>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</si>
  <si>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</si>
  <si>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</si>
  <si>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</si>
  <si>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</si>
  <si>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</si>
  <si>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</si>
  <si>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</si>
  <si>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</si>
  <si>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</si>
  <si>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</si>
  <si>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</si>
  <si>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</si>
  <si>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</si>
  <si>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</si>
  <si>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</si>
  <si>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</si>
  <si>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</si>
  <si>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</si>
  <si>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</si>
  <si>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</si>
  <si>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</si>
  <si>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</si>
  <si>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</si>
  <si>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</si>
  <si>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</si>
  <si>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</si>
  <si>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</si>
  <si>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</si>
  <si>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</si>
  <si>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</si>
  <si>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</si>
  <si>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</si>
  <si>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</si>
  <si>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</si>
  <si>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</si>
  <si>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</si>
  <si>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</si>
  <si>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</si>
  <si>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</si>
  <si>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</si>
  <si>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</si>
  <si>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</si>
  <si>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</si>
  <si>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</si>
  <si>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</si>
  <si>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</si>
  <si>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</si>
  <si>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</si>
  <si>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</si>
  <si>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</si>
  <si>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</si>
  <si>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</si>
  <si>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</si>
  <si>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</si>
  <si>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</si>
  <si>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</si>
  <si>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</si>
  <si>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</si>
  <si>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</si>
  <si>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</si>
  <si>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</si>
  <si>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</si>
  <si>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</si>
  <si>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</si>
  <si>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</si>
  <si>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</si>
  <si>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</si>
  <si>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</si>
  <si>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</si>
  <si>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</si>
  <si>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</si>
  <si>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</si>
  <si>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</si>
  <si>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</si>
  <si>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</si>
  <si>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</si>
  <si>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</si>
  <si>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</si>
  <si>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</si>
  <si>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</si>
  <si>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</si>
  <si>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</si>
  <si>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</si>
  <si>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</si>
  <si>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</si>
  <si>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</si>
  <si>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</si>
  <si>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</si>
  <si>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</si>
  <si>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</si>
  <si>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</si>
  <si>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</si>
  <si>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</si>
  <si>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</si>
  <si>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</si>
  <si>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</si>
  <si>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</si>
  <si>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</si>
  <si>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</si>
  <si>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</si>
  <si>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</si>
  <si>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</si>
  <si>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</si>
  <si>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</si>
  <si>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</si>
  <si>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</si>
  <si>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</si>
  <si>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</si>
  <si>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</si>
  <si>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</si>
  <si>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</si>
  <si>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</si>
  <si>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</si>
  <si>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</si>
  <si>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</si>
  <si>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</si>
  <si>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</si>
  <si>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</si>
  <si>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</si>
  <si>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</si>
  <si>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</si>
  <si>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</si>
  <si>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</si>
  <si>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</si>
  <si>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</si>
  <si>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</si>
  <si>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</si>
  <si>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</si>
  <si>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</si>
  <si>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</si>
  <si>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</si>
  <si>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</si>
  <si>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</si>
  <si>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</si>
  <si>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</si>
  <si>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</si>
  <si>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</si>
  <si>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</si>
  <si>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</si>
  <si>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</si>
  <si>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</si>
  <si>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</si>
  <si>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</si>
  <si>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</si>
  <si>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</si>
  <si>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</si>
  <si>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</si>
  <si>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</si>
  <si>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</si>
  <si>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</si>
  <si>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</si>
  <si>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</si>
  <si>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</si>
  <si>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</si>
  <si>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</si>
  <si>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</si>
  <si>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</si>
  <si>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</si>
  <si>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</si>
  <si>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</si>
  <si>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</si>
  <si>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</si>
  <si>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</si>
  <si>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</si>
  <si>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</si>
  <si>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</si>
  <si>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</si>
  <si>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</si>
  <si>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</si>
  <si>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</si>
  <si>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</si>
  <si>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</si>
  <si>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</si>
  <si>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</si>
  <si>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</si>
  <si>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</si>
  <si>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</si>
  <si>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</si>
  <si>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</si>
  <si>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</si>
  <si>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</si>
  <si>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</si>
  <si>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</si>
  <si>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</si>
  <si>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</si>
  <si>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</si>
  <si>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</si>
  <si>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</si>
  <si>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</si>
  <si>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</si>
  <si>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</si>
  <si>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</si>
  <si>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</si>
  <si>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</si>
  <si>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</si>
  <si>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</si>
  <si>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</si>
  <si>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</si>
  <si>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</si>
  <si>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</si>
  <si>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</si>
  <si>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</si>
  <si>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</si>
  <si>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</si>
  <si>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</si>
  <si>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</si>
  <si>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</si>
  <si>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</si>
  <si>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</si>
  <si>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</si>
  <si>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</si>
  <si>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</si>
  <si>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</si>
  <si>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</si>
  <si>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</si>
  <si>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</si>
  <si>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</si>
  <si>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</si>
  <si>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</si>
  <si>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</si>
  <si>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</si>
  <si>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</si>
  <si>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</si>
  <si>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</si>
  <si>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</si>
  <si>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</si>
  <si>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</si>
  <si>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</si>
  <si>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</si>
  <si>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</si>
  <si>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</si>
  <si>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</si>
  <si>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</si>
  <si>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</si>
  <si>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</si>
  <si>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</si>
  <si>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</si>
  <si>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</si>
  <si>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</si>
  <si>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</si>
  <si>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</si>
  <si>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</si>
  <si>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</si>
  <si>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</si>
  <si>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</si>
  <si>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</si>
  <si>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</si>
  <si>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</si>
  <si>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</si>
  <si>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</si>
  <si>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</si>
  <si>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</si>
  <si>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</si>
  <si>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</si>
  <si>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</si>
  <si>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</si>
  <si>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</si>
  <si>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</si>
  <si>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</si>
  <si>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</si>
  <si>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</si>
  <si>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</si>
  <si>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</si>
  <si>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</si>
  <si>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</si>
  <si>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</si>
  <si>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</si>
  <si>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</si>
  <si>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</si>
  <si>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</si>
  <si>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</si>
  <si>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</si>
  <si>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</si>
  <si>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</si>
  <si>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</si>
  <si>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</si>
  <si>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</si>
  <si>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</si>
  <si>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</si>
  <si>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</si>
  <si>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</si>
  <si>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</si>
  <si>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</si>
  <si>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</si>
  <si>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</si>
  <si>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</si>
  <si>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</si>
  <si>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</si>
  <si>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</si>
  <si>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</si>
  <si>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</si>
  <si>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</si>
  <si>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</si>
  <si>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</si>
  <si>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</si>
  <si>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</si>
  <si>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</si>
  <si>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</si>
  <si>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</si>
  <si>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</si>
  <si>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</si>
  <si>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</si>
  <si>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</si>
  <si>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</si>
  <si>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</si>
  <si>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</si>
  <si>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</si>
  <si>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</si>
  <si>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</si>
  <si>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</si>
  <si>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</si>
  <si>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</si>
  <si>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</si>
  <si>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</si>
  <si>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</si>
  <si>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</si>
  <si>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</si>
  <si>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</si>
  <si>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</si>
  <si>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</si>
  <si>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</si>
  <si>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</si>
  <si>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</si>
  <si>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</si>
  <si>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</si>
  <si>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</si>
  <si>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</si>
  <si>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</si>
  <si>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</si>
  <si>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</si>
  <si>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</si>
  <si>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</si>
  <si>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</si>
  <si>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</si>
  <si>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</si>
  <si>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</si>
  <si>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</si>
  <si>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</si>
  <si>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</si>
  <si>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</si>
  <si>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</si>
  <si>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</si>
  <si>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</si>
  <si>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</si>
  <si>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</si>
  <si>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</si>
  <si>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</si>
  <si>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</si>
  <si>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</si>
  <si>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</si>
  <si>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</si>
  <si>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</si>
  <si>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</si>
  <si>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</si>
  <si>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</si>
  <si>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</si>
  <si>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</si>
  <si>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</si>
  <si>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</si>
  <si>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</si>
  <si>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</si>
  <si>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</si>
  <si>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</si>
  <si>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</si>
  <si>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</si>
  <si>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</si>
  <si>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</si>
  <si>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</si>
  <si>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</si>
  <si>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</si>
  <si>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</si>
  <si>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</si>
  <si>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</si>
  <si>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</si>
  <si>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</si>
  <si>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</si>
  <si>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</si>
  <si>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</si>
  <si>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</si>
  <si>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</si>
  <si>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</si>
  <si>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</si>
  <si>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</si>
  <si>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</si>
  <si>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</si>
  <si>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</si>
  <si>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</si>
  <si>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</si>
  <si>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</si>
  <si>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</si>
  <si>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</si>
  <si>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</si>
  <si>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</si>
  <si>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</si>
  <si>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</si>
  <si>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</si>
  <si>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</si>
  <si>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</si>
  <si>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</si>
  <si>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</si>
  <si>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</si>
  <si>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</si>
  <si>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</si>
  <si>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</si>
  <si>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</si>
  <si>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</si>
  <si>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</si>
  <si>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</si>
  <si>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</si>
  <si>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</si>
  <si>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</si>
  <si>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</si>
  <si>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</si>
  <si>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</si>
  <si>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</si>
  <si>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</si>
  <si>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</si>
  <si>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</si>
  <si>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</si>
  <si>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</si>
  <si>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</si>
  <si>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</si>
  <si>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</si>
  <si>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</si>
  <si>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</si>
  <si>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</si>
  <si>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</si>
  <si>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</si>
  <si>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</si>
  <si>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</si>
  <si>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</si>
  <si>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</si>
  <si>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</si>
  <si>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</si>
  <si>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</si>
  <si>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</si>
  <si>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</si>
  <si>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</si>
  <si>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</si>
  <si>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</si>
  <si>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</si>
  <si>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</si>
  <si>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</si>
  <si>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</si>
  <si>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</si>
  <si>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</si>
  <si>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</si>
  <si>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</si>
  <si>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</si>
  <si>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</si>
  <si>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</si>
  <si>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</si>
  <si>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</si>
  <si>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</si>
  <si>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</si>
  <si>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</si>
  <si>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</si>
  <si>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</si>
  <si>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</si>
  <si>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</si>
  <si>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</si>
  <si>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</si>
  <si>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</si>
  <si>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</si>
  <si>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</si>
  <si>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</si>
  <si>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</si>
  <si>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</si>
  <si>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</si>
  <si>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</si>
  <si>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</si>
  <si>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</si>
  <si>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</si>
  <si>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</si>
  <si>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</si>
  <si>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</si>
  <si>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</si>
  <si>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</si>
  <si>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</si>
  <si>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</si>
  <si>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</si>
  <si>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</si>
  <si>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</si>
  <si>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</si>
  <si>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</si>
  <si>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</si>
  <si>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</si>
  <si>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</si>
  <si>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</si>
  <si>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</si>
  <si>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</si>
  <si>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</si>
  <si>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</si>
  <si>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</si>
  <si>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</si>
  <si>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</si>
  <si>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</si>
  <si>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</si>
  <si>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</si>
  <si>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</si>
  <si>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</si>
  <si>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</si>
  <si>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</si>
  <si>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</si>
  <si>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</si>
  <si>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</si>
  <si>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</si>
  <si>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</si>
  <si>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</si>
  <si>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</si>
  <si>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</si>
  <si>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</si>
  <si>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</si>
  <si>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</si>
  <si>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</si>
  <si>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</si>
  <si>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</si>
  <si>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</si>
  <si>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</si>
  <si>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</si>
  <si>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</si>
  <si>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</si>
  <si>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</si>
  <si>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</si>
  <si>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</si>
  <si>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</si>
  <si>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</si>
  <si>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</si>
  <si>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</si>
  <si>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</si>
  <si>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</si>
  <si>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</si>
  <si>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</si>
  <si>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</si>
  <si>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</si>
  <si>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</si>
  <si>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</si>
  <si>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</si>
  <si>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</si>
  <si>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</si>
  <si>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</si>
  <si>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</si>
  <si>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</si>
  <si>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</si>
  <si>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</si>
  <si>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</si>
  <si>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</si>
  <si>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</si>
  <si>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</si>
  <si>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</si>
  <si>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</si>
  <si>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</si>
  <si>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</si>
  <si>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</si>
  <si>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</si>
  <si>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</si>
  <si>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</si>
  <si>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</si>
  <si>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</si>
  <si>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</si>
  <si>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</si>
  <si>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</si>
  <si>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</si>
  <si>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</si>
  <si>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</si>
  <si>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</si>
  <si>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</si>
  <si>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</si>
  <si>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</si>
  <si>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</si>
  <si>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</si>
  <si>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</si>
  <si>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</si>
  <si>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</si>
  <si>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</si>
  <si>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</si>
  <si>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</si>
  <si>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</si>
  <si>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</si>
  <si>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</si>
  <si>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</si>
  <si>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</si>
  <si>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</si>
  <si>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</si>
  <si>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</si>
  <si>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</si>
  <si>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</si>
  <si>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</si>
  <si>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</si>
  <si>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</si>
  <si>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</si>
  <si>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</si>
  <si>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</si>
  <si>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</si>
  <si>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</si>
  <si>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</si>
  <si>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</si>
  <si>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</si>
  <si>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</si>
  <si>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</si>
  <si>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</si>
  <si>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</si>
  <si>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</si>
  <si>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</si>
  <si>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</si>
  <si>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</si>
  <si>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</si>
  <si>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</si>
  <si>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</si>
  <si>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</si>
  <si>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</si>
  <si>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</si>
  <si>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</si>
  <si>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</si>
  <si>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</si>
  <si>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</si>
  <si>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</si>
  <si>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</si>
  <si>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</si>
  <si>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</si>
  <si>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</si>
  <si>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</si>
  <si>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</si>
  <si>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</si>
  <si>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</si>
  <si>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</si>
  <si>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</si>
  <si>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</si>
  <si>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</si>
  <si>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</si>
  <si>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</si>
  <si>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</si>
  <si>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</si>
  <si>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</si>
  <si>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</si>
  <si>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</si>
  <si>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</si>
  <si>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</si>
  <si>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</si>
  <si>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</si>
  <si>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</si>
  <si>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</si>
  <si>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</si>
  <si>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</si>
  <si>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</si>
  <si>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</si>
  <si>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</si>
  <si>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</si>
  <si>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</si>
  <si>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</si>
  <si>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</si>
  <si>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</si>
  <si>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</si>
  <si>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</si>
  <si>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</si>
  <si>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</si>
  <si>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</si>
  <si>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</si>
  <si>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</si>
  <si>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</si>
  <si>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</si>
  <si>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</si>
  <si>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</si>
  <si>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</si>
  <si>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</si>
  <si>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</si>
  <si>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</si>
  <si>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</si>
  <si>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</si>
  <si>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</si>
  <si>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</si>
  <si>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</si>
  <si>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</si>
  <si>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</si>
  <si>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</si>
  <si>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</si>
  <si>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</si>
  <si>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</si>
  <si>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</si>
  <si>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</si>
  <si>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</si>
  <si>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</si>
  <si>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</si>
  <si>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</si>
  <si>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</si>
  <si>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</si>
  <si>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</si>
  <si>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</si>
  <si>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</si>
  <si>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</si>
  <si>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</si>
  <si>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</si>
  <si>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</si>
  <si>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</si>
  <si>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</si>
  <si>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</si>
  <si>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</si>
  <si>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</si>
  <si>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</si>
  <si>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</si>
  <si>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</si>
  <si>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</si>
  <si>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</si>
  <si>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</si>
  <si>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</si>
  <si>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</si>
  <si>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</si>
  <si>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</si>
  <si>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</si>
  <si>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</si>
  <si>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</si>
  <si>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</si>
  <si>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</si>
  <si>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</si>
  <si>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</si>
  <si>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</si>
  <si>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</si>
  <si>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</si>
  <si>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</si>
  <si>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</si>
  <si>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</si>
  <si>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</si>
  <si>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</si>
  <si>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</si>
  <si>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</si>
  <si>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</si>
  <si>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</si>
  <si>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</si>
  <si>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</si>
  <si>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</si>
  <si>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</si>
  <si>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</si>
  <si>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</si>
  <si>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</si>
  <si>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</si>
  <si>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</si>
  <si>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</si>
  <si>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</si>
  <si>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</si>
  <si>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</si>
  <si>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</si>
  <si>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</si>
  <si>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</si>
  <si>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</si>
  <si>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</si>
  <si>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</si>
  <si>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</si>
  <si>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</si>
  <si>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</si>
  <si>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</si>
  <si>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</si>
  <si>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</si>
  <si>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</si>
  <si>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</si>
  <si>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</si>
  <si>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</si>
  <si>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</si>
  <si>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</si>
  <si>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</si>
  <si>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</si>
  <si>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</si>
  <si>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</si>
  <si>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</si>
  <si>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</si>
  <si>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</si>
  <si>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</si>
  <si>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</si>
  <si>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</si>
  <si>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</si>
  <si>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</si>
  <si>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</si>
  <si>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</si>
  <si>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</si>
  <si>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</si>
  <si>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</si>
  <si>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</si>
  <si>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</si>
  <si>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</si>
  <si>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</si>
  <si>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</si>
  <si>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</si>
  <si>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</si>
  <si>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</si>
  <si>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</si>
  <si>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</si>
  <si>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</si>
  <si>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</si>
  <si>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</si>
  <si>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</si>
  <si>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</si>
  <si>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</si>
  <si>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</si>
  <si>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</si>
  <si>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</si>
  <si>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</si>
  <si>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</si>
  <si>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</si>
  <si>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</si>
  <si>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</si>
  <si>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</si>
  <si>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</si>
  <si>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</si>
  <si>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</si>
  <si>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</si>
  <si>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</si>
  <si>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</si>
  <si>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</si>
  <si>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</si>
  <si>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</si>
  <si>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</si>
  <si>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</si>
  <si>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</si>
  <si>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</si>
  <si>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</si>
  <si>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</si>
  <si>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</si>
  <si>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</si>
  <si>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</si>
  <si>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</si>
  <si>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</si>
  <si>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</si>
  <si>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</si>
  <si>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</si>
  <si>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</si>
  <si>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</si>
  <si>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</si>
  <si>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</si>
  <si>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</si>
  <si>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</si>
  <si>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</si>
  <si>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</si>
  <si>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</si>
  <si>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</si>
  <si>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</si>
  <si>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</si>
  <si>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</si>
  <si>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</si>
  <si>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</si>
  <si>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</si>
  <si>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</si>
  <si>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</si>
  <si>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</si>
  <si>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</si>
  <si>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</si>
  <si>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</si>
  <si>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</si>
  <si>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</si>
  <si>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</si>
  <si>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</si>
  <si>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</si>
  <si>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</si>
  <si>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</si>
  <si>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</si>
  <si>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</si>
  <si>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</si>
  <si>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</si>
  <si>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</si>
  <si>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</si>
  <si>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</si>
  <si>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</si>
  <si>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</si>
  <si>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</si>
  <si>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</si>
  <si>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</si>
  <si>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</si>
  <si>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</si>
  <si>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</si>
  <si>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</si>
  <si>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</si>
  <si>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</si>
  <si>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</si>
  <si>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</si>
  <si>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</si>
  <si>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</si>
  <si>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</si>
  <si>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</si>
  <si>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</si>
  <si>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</si>
  <si>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</si>
  <si>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</si>
  <si>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</si>
  <si>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</si>
  <si>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</si>
  <si>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</si>
  <si>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</si>
  <si>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</si>
  <si>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</si>
  <si>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</si>
  <si>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</si>
  <si>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</si>
  <si>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</si>
  <si>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</si>
  <si>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</si>
  <si>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</si>
  <si>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</si>
  <si>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</si>
  <si>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</si>
  <si>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</si>
  <si>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</si>
  <si>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</si>
  <si>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</si>
  <si>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</si>
  <si>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</si>
  <si>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</si>
  <si>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</si>
  <si>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</si>
  <si>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</si>
  <si>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</si>
  <si>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</si>
  <si>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</si>
  <si>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</si>
  <si>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</si>
  <si>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</si>
  <si>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</si>
  <si>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</si>
  <si>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</si>
  <si>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</si>
  <si>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</si>
  <si>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</si>
  <si>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</si>
  <si>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</si>
  <si>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</si>
  <si>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</si>
  <si>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</si>
  <si>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</si>
  <si>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</si>
  <si>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</si>
  <si>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</si>
  <si>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</si>
  <si>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</si>
  <si>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</si>
  <si>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</si>
  <si>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</si>
  <si>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</si>
  <si>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</si>
  <si>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</si>
  <si>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</si>
  <si>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</si>
  <si>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</si>
  <si>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</si>
  <si>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</si>
  <si>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</si>
  <si>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</si>
  <si>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</si>
  <si>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</si>
  <si>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</si>
  <si>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</si>
  <si>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</si>
  <si>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</si>
  <si>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</si>
  <si>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</si>
  <si>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</si>
  <si>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</si>
  <si>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</si>
  <si>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</si>
  <si>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</si>
  <si>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</si>
  <si>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</si>
  <si>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</si>
  <si>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</si>
  <si>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</si>
  <si>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</si>
  <si>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</si>
  <si>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</si>
  <si>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</si>
  <si>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</si>
  <si>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</si>
  <si>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</si>
  <si>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</si>
  <si>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</si>
  <si>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</si>
  <si>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</si>
  <si>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</si>
  <si>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</si>
  <si>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</si>
  <si>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</si>
  <si>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</si>
  <si>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</si>
  <si>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</si>
  <si>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</si>
  <si>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</si>
  <si>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</si>
  <si>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</si>
  <si>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</si>
  <si>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</si>
  <si>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</si>
  <si>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</si>
  <si>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</si>
  <si>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</si>
  <si>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</si>
  <si>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</si>
  <si>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</si>
  <si>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</si>
  <si>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</si>
  <si>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</si>
  <si>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</si>
  <si>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</si>
  <si>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</si>
  <si>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</si>
  <si>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</si>
  <si>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</si>
  <si>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</si>
  <si>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</si>
  <si>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</si>
  <si>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</si>
  <si>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</si>
  <si>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</si>
  <si>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</si>
  <si>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</si>
  <si>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</si>
  <si>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</si>
  <si>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</si>
  <si>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</si>
  <si>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</si>
  <si>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</si>
  <si>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</si>
  <si>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</si>
  <si>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</si>
  <si>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</si>
  <si>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</si>
  <si>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</si>
  <si>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</si>
  <si>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</si>
  <si>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</si>
  <si>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</si>
  <si>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</si>
  <si>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</si>
  <si>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</si>
  <si>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</si>
  <si>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</si>
  <si>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</si>
  <si>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</si>
  <si>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</si>
  <si>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</si>
  <si>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</si>
  <si>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</si>
  <si>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</si>
  <si>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</si>
  <si>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</si>
  <si>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</si>
  <si>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</si>
  <si>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</si>
  <si>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</si>
  <si>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</si>
  <si>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</si>
  <si>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</si>
  <si>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</si>
  <si>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</si>
  <si>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</si>
  <si>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</si>
  <si>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</si>
  <si>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</si>
  <si>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</si>
  <si>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</si>
  <si>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</si>
  <si>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</si>
  <si>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</si>
  <si>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</si>
  <si>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</si>
  <si>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</si>
  <si>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</si>
  <si>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</si>
  <si>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</si>
  <si>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</si>
  <si>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</si>
  <si>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</si>
  <si>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</si>
  <si>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</si>
  <si>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</si>
  <si>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</si>
  <si>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</si>
  <si>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</si>
  <si>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</si>
  <si>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</si>
  <si>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</si>
  <si>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</si>
  <si>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</si>
  <si>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</si>
  <si>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</si>
  <si>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</si>
  <si>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</si>
  <si>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</si>
  <si>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</si>
  <si>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</si>
  <si>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</si>
  <si>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</si>
  <si>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</si>
  <si>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</si>
  <si>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</si>
  <si>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</si>
  <si>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</si>
  <si>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</si>
  <si>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</si>
  <si>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</si>
  <si>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</si>
  <si>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</si>
  <si>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</si>
  <si>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</si>
  <si>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</si>
  <si>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</si>
  <si>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</si>
  <si>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</si>
  <si>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</si>
  <si>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</si>
  <si>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</si>
  <si>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</si>
  <si>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</si>
  <si>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</si>
  <si>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</si>
  <si>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</si>
  <si>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</si>
  <si>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</si>
  <si>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</si>
  <si>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</si>
  <si>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</si>
  <si>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</si>
  <si>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</si>
  <si>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</si>
  <si>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</si>
  <si>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</si>
  <si>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</si>
  <si>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</si>
  <si>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</si>
  <si>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</si>
  <si>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</si>
  <si>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</si>
  <si>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</si>
  <si>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</si>
  <si>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</si>
  <si>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</si>
  <si>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</si>
  <si>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</si>
  <si>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</si>
  <si>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</si>
  <si>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</si>
  <si>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</si>
  <si>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</si>
  <si>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</si>
  <si>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</si>
  <si>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</si>
  <si>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</si>
  <si>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</si>
  <si>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</si>
  <si>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</si>
  <si>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</si>
  <si>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</si>
  <si>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</si>
  <si>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</si>
  <si>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</si>
  <si>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</si>
  <si>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</si>
  <si>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</si>
  <si>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</si>
  <si>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</si>
  <si>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</si>
  <si>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</si>
  <si>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</si>
  <si>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</si>
  <si>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</si>
  <si>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</si>
  <si>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</si>
  <si>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</si>
  <si>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</si>
  <si>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</si>
  <si>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</si>
  <si>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</si>
  <si>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</si>
  <si>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</si>
  <si>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</si>
  <si>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</si>
  <si>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</si>
  <si>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</si>
  <si>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</si>
  <si>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</si>
  <si>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</si>
  <si>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</si>
  <si>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</si>
  <si>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</si>
  <si>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</si>
  <si>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</si>
  <si>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</si>
  <si>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</si>
  <si>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</si>
  <si>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</si>
  <si>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</si>
  <si>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</si>
  <si>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</si>
  <si>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</si>
  <si>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</si>
  <si>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</si>
  <si>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</si>
  <si>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</si>
  <si>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</si>
  <si>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</si>
  <si>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</si>
  <si>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</si>
  <si>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</si>
  <si>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</si>
  <si>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</si>
  <si>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</si>
  <si>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</si>
  <si>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</si>
  <si>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</si>
  <si>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</si>
  <si>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</si>
  <si>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</si>
  <si>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</si>
  <si>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</si>
  <si>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</si>
  <si>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</si>
  <si>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</si>
  <si>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</si>
  <si>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</si>
  <si>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</si>
  <si>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</si>
  <si>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</si>
  <si>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</si>
  <si>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</si>
  <si>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</si>
  <si>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</si>
  <si>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</si>
  <si>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</si>
  <si>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</si>
  <si>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</si>
  <si>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</si>
  <si>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</si>
  <si>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</si>
  <si>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</si>
  <si>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</si>
  <si>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</si>
  <si>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</si>
  <si>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</si>
  <si>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</si>
  <si>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</si>
  <si>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</si>
  <si>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</si>
  <si>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</si>
  <si>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</si>
  <si>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</si>
  <si>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</si>
  <si>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</si>
  <si>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</si>
  <si>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</si>
  <si>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</si>
  <si>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</si>
  <si>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</si>
  <si>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</si>
  <si>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</si>
  <si>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</si>
  <si>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</si>
  <si>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</si>
  <si>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</si>
  <si>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</si>
  <si>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</si>
  <si>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</si>
  <si>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</si>
  <si>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</si>
  <si>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</si>
  <si>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</si>
  <si>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</si>
  <si>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</si>
  <si>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</si>
  <si>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</si>
  <si>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</si>
  <si>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</si>
  <si>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</si>
  <si>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</si>
  <si>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</si>
  <si>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</si>
  <si>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</si>
  <si>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</si>
  <si>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</si>
  <si>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</si>
  <si>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</si>
  <si>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</si>
  <si>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</si>
  <si>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</si>
  <si>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</si>
  <si>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</si>
  <si>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</si>
  <si>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</si>
  <si>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</si>
  <si>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</si>
  <si>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</si>
  <si>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</si>
  <si>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</si>
  <si>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</si>
  <si>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</si>
  <si>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</si>
  <si>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</si>
  <si>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</si>
  <si>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</si>
  <si>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</si>
  <si>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</si>
  <si>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</si>
  <si>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</si>
  <si>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</si>
  <si>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</si>
  <si>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</si>
  <si>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</si>
  <si>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</si>
  <si>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</si>
  <si>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</si>
  <si>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</si>
  <si>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</si>
  <si>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</si>
  <si>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</si>
  <si>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</si>
  <si>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</si>
  <si>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</si>
  <si>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</si>
  <si>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</si>
  <si>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</si>
  <si>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</si>
  <si>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</si>
  <si>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</si>
  <si>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</si>
  <si>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</si>
  <si>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</si>
  <si>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</si>
  <si>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</si>
  <si>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</si>
  <si>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</si>
  <si>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</si>
  <si>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</si>
  <si>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</si>
  <si>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</si>
  <si>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</si>
  <si>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</si>
  <si>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</si>
  <si>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</si>
  <si>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</si>
  <si>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</si>
  <si>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</si>
  <si>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</si>
  <si>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</si>
  <si>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</si>
  <si>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</si>
  <si>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</si>
  <si>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</si>
  <si>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</si>
  <si>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</si>
  <si>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</si>
  <si>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</si>
  <si>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</si>
  <si>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</si>
  <si>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</si>
  <si>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</si>
  <si>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</si>
  <si>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</si>
  <si>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</si>
  <si>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</si>
  <si>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</si>
  <si>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</si>
  <si>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</si>
  <si>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</si>
  <si>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</si>
  <si>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</si>
  <si>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</si>
  <si>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</si>
  <si>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</si>
  <si>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</si>
  <si>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</si>
  <si>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</si>
  <si>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</si>
  <si>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</si>
  <si>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</si>
  <si>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</si>
  <si>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</si>
  <si>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</si>
  <si>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</si>
  <si>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</si>
  <si>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</si>
  <si>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</si>
  <si>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</si>
  <si>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</si>
  <si>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</si>
  <si>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</si>
  <si>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</si>
  <si>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</si>
  <si>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</si>
  <si>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</si>
  <si>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</si>
  <si>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</si>
  <si>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</si>
  <si>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</si>
  <si>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</si>
  <si>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</si>
  <si>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</si>
  <si>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</si>
  <si>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</si>
  <si>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</si>
  <si>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</si>
  <si>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</si>
  <si>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</si>
  <si>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</si>
  <si>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</si>
  <si>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</si>
  <si>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</si>
  <si>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</si>
  <si>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</si>
  <si>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</si>
  <si>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</si>
  <si>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</si>
  <si>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</si>
  <si>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</si>
  <si>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</si>
  <si>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</si>
  <si>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</si>
  <si>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</si>
  <si>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</si>
  <si>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</si>
  <si>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</si>
  <si>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</si>
  <si>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</si>
  <si>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</si>
  <si>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</si>
  <si>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</si>
  <si>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</si>
  <si>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</si>
  <si>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</si>
  <si>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</si>
  <si>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</si>
  <si>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</si>
  <si>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</si>
  <si>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</si>
  <si>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</si>
  <si>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</si>
  <si>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</si>
  <si>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</si>
  <si>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</si>
  <si>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</si>
  <si>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</si>
  <si>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</si>
  <si>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</si>
  <si>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</si>
  <si>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</si>
  <si>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</si>
  <si>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</si>
  <si>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</si>
  <si>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</si>
  <si>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</si>
  <si>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</si>
  <si>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</si>
  <si>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</si>
  <si>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</si>
  <si>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</si>
  <si>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</si>
  <si>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</si>
  <si>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</si>
  <si>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</si>
  <si>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</si>
  <si>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</si>
  <si>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</si>
  <si>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</si>
  <si>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</si>
  <si>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</si>
  <si>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</si>
  <si>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</si>
  <si>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</si>
  <si>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</si>
  <si>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</si>
  <si>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</si>
  <si>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</si>
  <si>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</si>
  <si>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</si>
  <si>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</si>
  <si>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</si>
  <si>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</si>
  <si>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</si>
  <si>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</si>
  <si>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</si>
  <si>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</si>
  <si>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</si>
  <si>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</si>
  <si>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</si>
  <si>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</si>
  <si>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</si>
  <si>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</si>
  <si>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</si>
  <si>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</si>
  <si>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</si>
  <si>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</si>
  <si>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</si>
  <si>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</si>
  <si>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</si>
  <si>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</si>
  <si>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</si>
  <si>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</si>
  <si>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</si>
  <si>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</si>
  <si>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</si>
  <si>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</si>
  <si>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</si>
  <si>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</si>
  <si>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</si>
  <si>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</si>
  <si>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</si>
  <si>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</si>
  <si>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</si>
  <si>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</si>
  <si>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</si>
  <si>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</si>
  <si>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</si>
  <si>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</si>
  <si>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</si>
  <si>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</si>
  <si>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</si>
  <si>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</si>
  <si>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</si>
  <si>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</si>
  <si>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</si>
  <si>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</si>
  <si>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</si>
  <si>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</si>
  <si>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</si>
  <si>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</si>
  <si>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</si>
  <si>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</si>
  <si>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</si>
  <si>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</si>
  <si>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</si>
  <si>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</si>
  <si>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</si>
  <si>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</si>
  <si>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</si>
  <si>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</si>
  <si>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</si>
  <si>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</si>
  <si>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</si>
  <si>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</si>
  <si>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</si>
  <si>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</si>
  <si>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</si>
  <si>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</si>
  <si>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</si>
  <si>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</si>
  <si>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</si>
  <si>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</si>
  <si>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</si>
  <si>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</si>
  <si>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</si>
  <si>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</si>
  <si>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</si>
  <si>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</si>
  <si>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</si>
  <si>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</si>
  <si>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</si>
  <si>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</si>
  <si>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</si>
  <si>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</si>
  <si>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</si>
  <si>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</si>
  <si>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</si>
  <si>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</si>
  <si>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</si>
  <si>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</si>
  <si>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</si>
  <si>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</si>
  <si>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</si>
  <si>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</si>
  <si>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</si>
  <si>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</si>
  <si>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</si>
  <si>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</si>
  <si>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</si>
  <si>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</si>
  <si>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</si>
  <si>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</si>
  <si>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</si>
  <si>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</si>
  <si>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</si>
  <si>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</si>
  <si>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</si>
  <si>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</si>
  <si>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</si>
  <si>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</si>
  <si>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</si>
  <si>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</si>
  <si>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</si>
  <si>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</si>
  <si>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</si>
  <si>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</si>
  <si>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</si>
  <si>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</si>
  <si>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</si>
  <si>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</si>
  <si>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</si>
  <si>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</si>
  <si>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</si>
  <si>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</si>
  <si>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</si>
  <si>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</si>
  <si>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</si>
  <si>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</si>
  <si>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</si>
  <si>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</si>
  <si>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</si>
  <si>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</si>
  <si>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</si>
  <si>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</si>
  <si>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</si>
  <si>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</si>
  <si>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</si>
  <si>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</si>
  <si>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</si>
  <si>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</si>
  <si>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</si>
  <si>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</si>
  <si>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</si>
  <si>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</si>
  <si>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</si>
  <si>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</si>
  <si>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</si>
  <si>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</si>
  <si>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</si>
  <si>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</si>
  <si>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</si>
  <si>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</si>
  <si>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</si>
  <si>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</si>
  <si>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</si>
  <si>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</si>
  <si>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</si>
  <si>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</si>
  <si>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</si>
  <si>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</si>
  <si>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</si>
  <si>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</si>
  <si>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</si>
  <si>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</si>
  <si>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</si>
  <si>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</si>
  <si>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</si>
  <si>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</si>
  <si>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</si>
  <si>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</si>
  <si>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</si>
  <si>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</si>
  <si>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</si>
  <si>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</si>
  <si>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</si>
  <si>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</si>
  <si>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</si>
  <si>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</si>
  <si>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</si>
  <si>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</si>
  <si>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</si>
  <si>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</si>
  <si>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</si>
  <si>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</si>
  <si>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</si>
  <si>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</si>
  <si>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</si>
  <si>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</si>
  <si>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</si>
  <si>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</si>
  <si>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</si>
  <si>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</si>
  <si>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</si>
  <si>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</si>
  <si>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</si>
  <si>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</si>
  <si>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</si>
  <si>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</si>
  <si>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</si>
  <si>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</si>
  <si>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</si>
  <si>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</si>
  <si>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</si>
  <si>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</si>
  <si>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</si>
  <si>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</si>
  <si>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</si>
  <si>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</si>
  <si>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</si>
  <si>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</si>
  <si>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</si>
  <si>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</si>
  <si>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</si>
  <si>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</si>
  <si>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</si>
  <si>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</si>
  <si>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</si>
  <si>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</si>
  <si>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</si>
  <si>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</si>
  <si>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</si>
  <si>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</si>
  <si>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</si>
  <si>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</si>
  <si>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</si>
  <si>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</si>
  <si>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</si>
  <si>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</si>
  <si>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</si>
  <si>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</si>
  <si>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</si>
  <si>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</si>
  <si>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</si>
  <si>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</si>
  <si>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</si>
  <si>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</si>
  <si>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</si>
  <si>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</si>
  <si>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</si>
  <si>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</si>
  <si>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</si>
  <si>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</si>
  <si>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</si>
  <si>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</si>
  <si>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</si>
  <si>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</si>
  <si>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</si>
  <si>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</si>
  <si>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</si>
  <si>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</si>
  <si>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</si>
  <si>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</si>
  <si>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</si>
  <si>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</si>
  <si>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</si>
  <si>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</si>
  <si>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</si>
  <si>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</si>
  <si>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</si>
  <si>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</si>
  <si>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</si>
  <si>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</si>
  <si>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</si>
  <si>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</si>
  <si>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</si>
  <si>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</si>
  <si>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</si>
  <si>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</si>
  <si>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</si>
  <si>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</si>
  <si>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</si>
  <si>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</si>
  <si>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</si>
  <si>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</si>
  <si>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</si>
  <si>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</si>
  <si>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</si>
  <si>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</si>
  <si>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</si>
  <si>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</si>
  <si>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</si>
  <si>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</si>
  <si>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</si>
  <si>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</si>
  <si>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</si>
  <si>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</si>
  <si>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</si>
  <si>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</si>
  <si>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</si>
  <si>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</si>
  <si>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</si>
  <si>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</si>
  <si>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</si>
  <si>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</si>
  <si>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</si>
  <si>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</si>
  <si>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</si>
  <si>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</si>
  <si>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</si>
  <si>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</si>
  <si>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</si>
  <si>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</si>
  <si>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</si>
  <si>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</si>
  <si>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</si>
  <si>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</si>
  <si>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</si>
  <si>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</si>
  <si>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</si>
  <si>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</si>
  <si>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</si>
  <si>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</si>
  <si>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</si>
  <si>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</si>
  <si>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</si>
  <si>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</si>
  <si>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</si>
  <si>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</si>
  <si>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</si>
  <si>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</si>
  <si>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</si>
  <si>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</si>
  <si>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</si>
  <si>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</si>
  <si>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</si>
  <si>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</si>
  <si>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</si>
  <si>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</si>
  <si>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</si>
  <si>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</si>
  <si>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</si>
  <si>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</si>
  <si>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</si>
  <si>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</si>
  <si>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</si>
  <si>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</si>
  <si>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</si>
  <si>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</si>
  <si>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</si>
  <si>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</si>
  <si>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</si>
  <si>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</si>
  <si>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</si>
  <si>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</si>
  <si>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</si>
  <si>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</si>
  <si>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</si>
  <si>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</si>
  <si>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</si>
  <si>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</si>
  <si>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</si>
  <si>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</si>
  <si>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</si>
  <si>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</si>
  <si>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</si>
  <si>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</si>
  <si>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</si>
  <si>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</si>
  <si>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</si>
  <si>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</si>
  <si>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</si>
  <si>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</si>
  <si>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</si>
  <si>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</si>
  <si>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</si>
  <si>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</si>
  <si>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</si>
  <si>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</si>
  <si>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</si>
  <si>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</si>
  <si>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</si>
  <si>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</si>
  <si>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</si>
  <si>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</si>
  <si>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</si>
  <si>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</si>
  <si>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</si>
  <si>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</si>
  <si>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</si>
  <si>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</si>
  <si>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</si>
  <si>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</si>
  <si>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</si>
  <si>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</si>
  <si>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</si>
  <si>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</si>
  <si>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</si>
  <si>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</si>
  <si>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</si>
  <si>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</si>
  <si>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</si>
  <si>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</si>
  <si>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</si>
  <si>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</si>
  <si>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</si>
  <si>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</si>
  <si>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</si>
  <si>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</si>
  <si>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</si>
  <si>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</si>
  <si>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</si>
  <si>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</si>
  <si>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</si>
  <si>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</si>
  <si>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</si>
  <si>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</si>
  <si>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</si>
  <si>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</si>
  <si>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</si>
  <si>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</si>
  <si>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</si>
  <si>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</si>
  <si>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</si>
  <si>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</si>
  <si>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</si>
  <si>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</si>
  <si>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</si>
  <si>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</si>
  <si>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</si>
  <si>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</si>
  <si>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</si>
  <si>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</si>
  <si>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</si>
  <si>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</si>
  <si>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</si>
  <si>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</si>
  <si>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</si>
  <si>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</si>
  <si>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</si>
  <si>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</si>
  <si>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</si>
  <si>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</si>
  <si>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</si>
  <si>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</si>
  <si>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</si>
  <si>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</si>
  <si>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</si>
  <si>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</si>
  <si>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</si>
  <si>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</si>
  <si>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</si>
  <si>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</si>
  <si>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</si>
  <si>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</si>
  <si>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</si>
  <si>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</si>
  <si>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</si>
  <si>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</si>
  <si>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</si>
  <si>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</si>
  <si>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</si>
  <si>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</si>
  <si>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</si>
  <si>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</si>
  <si>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</si>
  <si>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</si>
  <si>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</si>
  <si>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</si>
  <si>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</si>
  <si>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</si>
  <si>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</si>
  <si>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</si>
  <si>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</si>
  <si>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</si>
  <si>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</si>
  <si>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</si>
  <si>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</si>
  <si>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</si>
  <si>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</si>
  <si>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</si>
  <si>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</si>
  <si>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</si>
  <si>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</si>
  <si>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</si>
  <si>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</si>
  <si>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</si>
  <si>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</si>
  <si>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</si>
  <si>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</si>
  <si>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</si>
  <si>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</si>
  <si>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</si>
  <si>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</si>
  <si>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</si>
  <si>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</si>
  <si>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</si>
  <si>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</si>
  <si>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</si>
  <si>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</si>
  <si>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</si>
  <si>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</si>
  <si>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</si>
  <si>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</si>
  <si>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</si>
  <si>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</si>
  <si>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</si>
  <si>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</si>
  <si>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</si>
  <si>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</si>
  <si>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</si>
  <si>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</si>
  <si>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</si>
  <si>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</si>
  <si>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</si>
  <si>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</si>
  <si>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</si>
  <si>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</si>
  <si>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</si>
  <si>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</si>
  <si>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</si>
  <si>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</si>
  <si>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</si>
  <si>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</si>
  <si>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</si>
  <si>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</si>
  <si>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</si>
  <si>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</si>
  <si>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</si>
  <si>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</si>
  <si>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</si>
  <si>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</si>
  <si>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</si>
  <si>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</si>
  <si>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</si>
  <si>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</si>
  <si>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</si>
  <si>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</si>
  <si>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</si>
  <si>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</si>
  <si>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</si>
  <si>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</si>
  <si>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</si>
  <si>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</si>
  <si>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</si>
  <si>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</si>
  <si>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</si>
  <si>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</si>
  <si>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</si>
  <si>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</si>
  <si>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</si>
  <si>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</si>
  <si>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</si>
  <si>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</si>
  <si>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</si>
  <si>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</si>
  <si>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</si>
  <si>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</si>
  <si>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</si>
  <si>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</si>
  <si>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</si>
  <si>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</si>
  <si>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</si>
  <si>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</si>
  <si>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</si>
  <si>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</si>
  <si>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</si>
  <si>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</si>
  <si>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</si>
  <si>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</si>
  <si>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</si>
  <si>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</si>
  <si>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</si>
  <si>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</si>
  <si>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</si>
  <si>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</si>
  <si>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</si>
  <si>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</si>
  <si>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</si>
  <si>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</si>
  <si>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</si>
  <si>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</si>
  <si>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</si>
  <si>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</si>
  <si>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</si>
  <si>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</si>
  <si>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</si>
  <si>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</si>
  <si>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</si>
  <si>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</si>
  <si>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</si>
  <si>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</si>
  <si>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</si>
  <si>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</si>
  <si>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</si>
  <si>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</si>
  <si>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</si>
  <si>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</si>
  <si>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</si>
  <si>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</si>
  <si>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</si>
  <si>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</si>
  <si>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</si>
  <si>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</si>
  <si>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</si>
  <si>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</si>
  <si>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</si>
  <si>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</si>
  <si>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</si>
  <si>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</si>
  <si>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</si>
  <si>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</si>
  <si>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</si>
  <si>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</si>
  <si>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</si>
  <si>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</si>
  <si>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</si>
  <si>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</si>
  <si>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</si>
  <si>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</si>
  <si>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</si>
  <si>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</si>
  <si>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</si>
  <si>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</si>
  <si>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</si>
  <si>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</si>
  <si>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</si>
  <si>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</si>
  <si>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</si>
  <si>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</si>
  <si>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</si>
  <si>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</si>
  <si>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</si>
  <si>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</si>
  <si>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</si>
  <si>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</si>
  <si>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</si>
  <si>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</si>
  <si>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</si>
  <si>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</si>
  <si>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</si>
  <si>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</si>
  <si>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</si>
  <si>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</si>
  <si>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</si>
  <si>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</si>
  <si>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</si>
  <si>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</si>
  <si>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</si>
  <si>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</si>
  <si>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</si>
  <si>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</si>
  <si>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</si>
  <si>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</si>
  <si>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</si>
  <si>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</si>
  <si>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</si>
  <si>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</si>
  <si>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</si>
  <si>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</si>
  <si>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</si>
  <si>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</si>
  <si>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</si>
  <si>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</si>
  <si>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</si>
  <si>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</si>
  <si>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</si>
  <si>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</si>
  <si>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</si>
  <si>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</si>
  <si>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</si>
  <si>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</si>
  <si>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</si>
  <si>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</si>
  <si>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</si>
  <si>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</si>
  <si>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</si>
  <si>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</si>
  <si>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</si>
  <si>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</si>
  <si>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</si>
  <si>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</si>
  <si>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</si>
  <si>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</si>
  <si>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</si>
  <si>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</si>
  <si>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</si>
  <si>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</si>
  <si>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</si>
  <si>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</si>
  <si>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</si>
  <si>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</si>
  <si>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</si>
  <si>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</si>
  <si>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</si>
  <si>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</si>
  <si>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</si>
  <si>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</si>
  <si>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</si>
  <si>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</si>
  <si>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</si>
  <si>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</si>
  <si>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</si>
  <si>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</si>
  <si>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</si>
  <si>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</si>
  <si>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</si>
  <si>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</si>
  <si>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</si>
  <si>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</si>
  <si>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</si>
  <si>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</si>
  <si>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</si>
  <si>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</si>
  <si>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</si>
  <si>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</si>
  <si>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</si>
  <si>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</si>
  <si>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</si>
  <si>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</si>
  <si>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</si>
  <si>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</si>
  <si>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</si>
  <si>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</si>
  <si>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</si>
  <si>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</si>
  <si>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</si>
  <si>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</si>
  <si>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</si>
  <si>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</si>
  <si>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</si>
  <si>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</si>
  <si>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</si>
  <si>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</si>
  <si>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</si>
  <si>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</si>
  <si>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</si>
  <si>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</si>
  <si>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</si>
  <si>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</si>
  <si>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</si>
  <si>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</si>
  <si>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</si>
  <si>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</si>
  <si>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</si>
  <si>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</si>
  <si>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</si>
  <si>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</si>
  <si>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</si>
  <si>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</si>
  <si>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</si>
  <si>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</si>
  <si>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</si>
  <si>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</si>
  <si>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</si>
  <si>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</si>
  <si>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</si>
  <si>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</si>
  <si>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</si>
  <si>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</si>
  <si>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</si>
  <si>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</si>
  <si>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</si>
  <si>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</si>
  <si>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</si>
  <si>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</si>
  <si>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</si>
  <si>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</si>
  <si>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</si>
  <si>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</si>
  <si>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</si>
  <si>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</si>
  <si>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</si>
  <si>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</si>
  <si>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</si>
  <si>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</si>
  <si>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</si>
  <si>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</si>
  <si>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</si>
  <si>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</si>
  <si>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</si>
  <si>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</si>
  <si>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</si>
  <si>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</si>
  <si>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</si>
  <si>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</si>
  <si>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</si>
  <si>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</si>
  <si>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</si>
  <si>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</si>
  <si>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</si>
  <si>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</si>
  <si>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</si>
  <si>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</si>
  <si>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</si>
  <si>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</si>
  <si>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</si>
  <si>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</si>
  <si>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</si>
  <si>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</si>
  <si>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</si>
  <si>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</si>
  <si>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</si>
  <si>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</si>
  <si>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</si>
  <si>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</si>
  <si>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</si>
  <si>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</si>
  <si>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</si>
  <si>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</si>
  <si>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</si>
  <si>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</si>
  <si>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</si>
  <si>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</si>
  <si>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</si>
  <si>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</si>
  <si>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</si>
  <si>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</si>
  <si>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</si>
  <si>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</si>
  <si>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</si>
  <si>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</si>
  <si>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</si>
  <si>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</si>
  <si>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</si>
  <si>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</si>
  <si>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</si>
  <si>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</si>
  <si>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</si>
  <si>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</si>
  <si>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</si>
  <si>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</si>
  <si>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</si>
  <si>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</si>
  <si>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</si>
  <si>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</si>
  <si>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</si>
  <si>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</si>
  <si>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</si>
  <si>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</si>
  <si>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</si>
  <si>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</si>
  <si>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</si>
  <si>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</si>
  <si>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</si>
  <si>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</si>
  <si>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</si>
  <si>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</si>
  <si>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</si>
  <si>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</si>
  <si>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</si>
  <si>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</si>
  <si>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</si>
  <si>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</si>
  <si>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</si>
  <si>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</si>
  <si>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</si>
  <si>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</si>
  <si>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</si>
  <si>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</si>
  <si>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</si>
  <si>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</si>
  <si>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</si>
  <si>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</si>
  <si>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</si>
  <si>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</si>
  <si>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</si>
  <si>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</si>
  <si>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</si>
  <si>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</si>
  <si>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</si>
  <si>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</si>
  <si>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</si>
  <si>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</si>
  <si>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</si>
  <si>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</si>
  <si>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</si>
  <si>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</si>
  <si>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</si>
  <si>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</si>
  <si>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</si>
  <si>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</si>
  <si>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</si>
  <si>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</si>
  <si>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</si>
  <si>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</si>
  <si>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</si>
  <si>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</si>
  <si>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</si>
  <si>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</si>
  <si>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</si>
  <si>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</si>
  <si>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</si>
  <si>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</si>
  <si>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</si>
  <si>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</si>
  <si>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</si>
  <si>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</si>
  <si>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</si>
  <si>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</si>
  <si>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</si>
  <si>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</si>
  <si>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</si>
  <si>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</si>
  <si>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</si>
  <si>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</si>
  <si>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</si>
  <si>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</si>
  <si>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</si>
  <si>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</si>
  <si>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</si>
  <si>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</si>
  <si>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</si>
  <si>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</si>
  <si>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</si>
  <si>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</si>
  <si>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</si>
  <si>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</si>
  <si>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</si>
  <si>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</si>
  <si>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</si>
  <si>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</si>
  <si>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</si>
  <si>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</si>
  <si>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</si>
  <si>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</si>
  <si>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</si>
  <si>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</si>
  <si>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</si>
  <si>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</si>
  <si>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</si>
  <si>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</si>
  <si>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</si>
  <si>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</si>
  <si>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</si>
  <si>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</si>
  <si>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</si>
  <si>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</si>
  <si>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</si>
  <si>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</si>
  <si>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</si>
  <si>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</si>
  <si>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</si>
  <si>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</si>
  <si>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</si>
  <si>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</si>
  <si>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</si>
  <si>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</si>
  <si>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</si>
  <si>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</si>
  <si>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</si>
  <si>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</si>
  <si>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</si>
  <si>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</si>
  <si>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</si>
  <si>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</si>
  <si>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</si>
  <si>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</si>
  <si>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</si>
  <si>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</si>
  <si>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</si>
  <si>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</si>
  <si>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</si>
  <si>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</si>
  <si>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</si>
  <si>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</si>
  <si>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</si>
  <si>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</si>
  <si>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</si>
  <si>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</si>
  <si>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</si>
  <si>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</si>
  <si>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</si>
  <si>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</si>
  <si>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</si>
  <si>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</si>
  <si>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</si>
  <si>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</si>
  <si>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</si>
  <si>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</si>
  <si>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</si>
  <si>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</si>
  <si>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</si>
  <si>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</si>
  <si>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</si>
  <si>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</si>
  <si>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</si>
  <si>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</si>
  <si>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</si>
  <si>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</si>
  <si>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</si>
  <si>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</si>
  <si>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</si>
  <si>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</si>
  <si>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</si>
  <si>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</si>
  <si>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</si>
  <si>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</si>
  <si>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</si>
  <si>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</si>
  <si>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</si>
  <si>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</si>
  <si>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</si>
  <si>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</si>
  <si>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</si>
  <si>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</si>
  <si>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</si>
  <si>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</si>
  <si>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</si>
  <si>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</si>
  <si>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</si>
  <si>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</si>
  <si>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</si>
  <si>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</si>
  <si>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</si>
  <si>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</si>
  <si>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</si>
  <si>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</si>
  <si>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</si>
  <si>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</si>
  <si>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</si>
  <si>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</si>
  <si>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</si>
  <si>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</si>
  <si>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</si>
  <si>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</si>
  <si>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</si>
  <si>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</si>
  <si>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</si>
  <si>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</si>
  <si>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</si>
  <si>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</si>
  <si>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</si>
  <si>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</si>
  <si>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</si>
  <si>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</si>
  <si>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</si>
  <si>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</si>
  <si>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</si>
  <si>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</si>
  <si>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</si>
  <si>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</si>
  <si>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</si>
  <si>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</si>
  <si>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</si>
  <si>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</si>
  <si>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</si>
  <si>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</si>
  <si>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</si>
  <si>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</si>
  <si>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</si>
  <si>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</si>
  <si>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</si>
  <si>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</si>
  <si>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</si>
  <si>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</si>
  <si>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</si>
  <si>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</si>
  <si>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</si>
  <si>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</si>
  <si>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</si>
  <si>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</si>
  <si>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</si>
  <si>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</si>
  <si>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</si>
  <si>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</si>
  <si>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</si>
  <si>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</si>
  <si>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</si>
  <si>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</si>
  <si>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</si>
  <si>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</si>
  <si>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</si>
  <si>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</si>
  <si>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</si>
  <si>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</si>
  <si>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</si>
  <si>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</si>
  <si>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</si>
  <si>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</si>
  <si>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</si>
  <si>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</si>
  <si>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</si>
  <si>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</si>
  <si>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</si>
  <si>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</si>
  <si>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</si>
  <si>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</si>
  <si>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</si>
  <si>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</si>
  <si>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</si>
  <si>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</si>
  <si>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</si>
  <si>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</si>
  <si>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</si>
  <si>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</si>
  <si>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</si>
  <si>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</si>
  <si>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</si>
  <si>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</si>
  <si>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</si>
  <si>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</si>
  <si>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</si>
  <si>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</si>
  <si>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</si>
  <si>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</si>
  <si>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</si>
  <si>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</si>
  <si>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</si>
  <si>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</si>
  <si>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</si>
  <si>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</si>
  <si>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</si>
  <si>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</si>
  <si>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</si>
  <si>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</si>
  <si>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</si>
  <si>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</si>
  <si>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</si>
  <si>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</si>
  <si>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</si>
  <si>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</si>
  <si>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</si>
  <si>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</si>
  <si>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</si>
  <si>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</si>
  <si>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</si>
  <si>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</si>
  <si>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</si>
  <si>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</si>
  <si>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</si>
  <si>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</si>
  <si>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</si>
  <si>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</si>
  <si>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</si>
  <si>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</si>
  <si>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</si>
  <si>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</si>
  <si>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</si>
  <si>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</si>
  <si>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</si>
  <si>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</si>
  <si>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</si>
  <si>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</si>
  <si>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</si>
  <si>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</si>
  <si>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</si>
  <si>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</si>
  <si>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</si>
  <si>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</si>
  <si>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</si>
  <si>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</si>
  <si>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</si>
  <si>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</si>
  <si>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</si>
  <si>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</si>
  <si>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</si>
  <si>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</si>
  <si>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</si>
  <si>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</si>
  <si>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</si>
  <si>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</si>
  <si>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</si>
  <si>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</si>
  <si>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</si>
  <si>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</si>
  <si>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</si>
  <si>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</si>
  <si>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</si>
  <si>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</si>
  <si>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</si>
  <si>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</si>
  <si>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</si>
  <si>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</si>
  <si>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</si>
  <si>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</si>
  <si>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</si>
  <si>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</si>
  <si>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</si>
  <si>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</si>
  <si>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</si>
  <si>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</si>
  <si>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</si>
  <si>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</si>
  <si>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</si>
  <si>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</si>
  <si>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</si>
  <si>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</si>
  <si>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</si>
  <si>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</si>
  <si>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</si>
  <si>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</si>
  <si>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</si>
  <si>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</si>
  <si>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</si>
  <si>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</si>
  <si>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</si>
  <si>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</si>
  <si>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</si>
  <si>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</si>
  <si>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</si>
  <si>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</si>
  <si>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</si>
  <si>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</si>
  <si>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</si>
  <si>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</si>
  <si>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</si>
  <si>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</si>
  <si>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</si>
  <si>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</si>
  <si>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</si>
  <si>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</si>
  <si>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</si>
  <si>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</si>
  <si>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</si>
  <si>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</si>
  <si>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</si>
  <si>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</si>
  <si>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</si>
  <si>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</si>
  <si>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</si>
  <si>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</si>
  <si>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</si>
  <si>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</si>
  <si>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</si>
  <si>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</si>
  <si>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</si>
  <si>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</si>
  <si>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</si>
  <si>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</si>
  <si>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</si>
  <si>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</si>
  <si>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</si>
  <si>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</si>
  <si>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</si>
  <si>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</si>
  <si>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</si>
  <si>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</si>
  <si>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</si>
  <si>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</si>
  <si>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</si>
  <si>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</si>
  <si>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</si>
  <si>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</si>
  <si>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</si>
  <si>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</si>
  <si>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</si>
  <si>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</si>
  <si>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</si>
  <si>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</si>
  <si>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</si>
  <si>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</si>
  <si>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</si>
  <si>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</si>
  <si>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</si>
  <si>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</si>
  <si>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</si>
  <si>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</si>
  <si>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</si>
  <si>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</si>
  <si>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</si>
  <si>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</si>
  <si>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</si>
  <si>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</si>
  <si>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</si>
  <si>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</si>
  <si>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</si>
  <si>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</si>
  <si>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</si>
  <si>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</si>
  <si>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</si>
  <si>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</si>
  <si>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</si>
  <si>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</si>
  <si>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</si>
  <si>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</si>
  <si>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</si>
  <si>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</si>
  <si>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</si>
  <si>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</si>
  <si>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</si>
  <si>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</si>
  <si>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</si>
  <si>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</si>
  <si>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</si>
  <si>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</si>
  <si>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</si>
  <si>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</si>
  <si>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</si>
  <si>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</si>
  <si>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</si>
  <si>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</si>
  <si>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</si>
  <si>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</si>
  <si>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</si>
  <si>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</si>
  <si>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</si>
  <si>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</si>
  <si>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</si>
  <si>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</si>
  <si>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</si>
  <si>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</si>
  <si>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</si>
  <si>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</si>
  <si>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</si>
  <si>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</si>
  <si>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</si>
  <si>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</si>
  <si>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</si>
  <si>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</si>
  <si>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</si>
  <si>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</si>
  <si>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</si>
  <si>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</si>
  <si>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</si>
  <si>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</si>
  <si>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</si>
  <si>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</si>
  <si>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</si>
  <si>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</si>
  <si>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</si>
  <si>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</si>
  <si>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</si>
  <si>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</si>
  <si>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</si>
  <si>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</si>
  <si>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</si>
  <si>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</si>
  <si>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</si>
  <si>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</si>
  <si>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</si>
  <si>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</si>
  <si>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</si>
  <si>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</si>
  <si>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</si>
  <si>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</si>
  <si>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</si>
  <si>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</si>
  <si>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</si>
  <si>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</si>
  <si>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</si>
  <si>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</si>
  <si>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</si>
  <si>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</si>
  <si>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</si>
  <si>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</si>
  <si>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</si>
  <si>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</si>
  <si>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</si>
  <si>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</si>
  <si>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</si>
  <si>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</si>
  <si>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</si>
  <si>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</si>
  <si>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</si>
  <si>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</si>
  <si>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</si>
  <si>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</si>
  <si>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</si>
  <si>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</si>
  <si>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</si>
  <si>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</si>
  <si>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</si>
  <si>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</si>
  <si>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</si>
  <si>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</si>
  <si>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</si>
  <si>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</si>
  <si>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</si>
  <si>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</si>
  <si>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</si>
  <si>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</si>
  <si>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</si>
  <si>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</si>
  <si>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</si>
  <si>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</si>
  <si>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</si>
  <si>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</si>
  <si>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</si>
  <si>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</si>
  <si>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</si>
  <si>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</si>
  <si>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</si>
  <si>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</si>
  <si>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</si>
  <si>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</si>
  <si>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</si>
  <si>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</si>
  <si>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</si>
  <si>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</si>
  <si>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</si>
  <si>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</si>
  <si>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</si>
  <si>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</si>
  <si>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</si>
  <si>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</si>
  <si>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</si>
  <si>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</si>
  <si>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</si>
  <si>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</si>
  <si>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</si>
  <si>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</si>
  <si>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</si>
  <si>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</si>
  <si>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</si>
  <si>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</si>
  <si>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</si>
  <si>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</si>
  <si>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</si>
  <si>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</si>
  <si>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</si>
  <si>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</si>
  <si>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</si>
  <si>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</si>
  <si>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</si>
  <si>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</si>
  <si>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</si>
  <si>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</si>
  <si>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</si>
  <si>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</si>
  <si>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</si>
  <si>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</si>
  <si>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</si>
  <si>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</si>
  <si>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</si>
  <si>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</si>
  <si>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</si>
  <si>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</si>
  <si>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</si>
  <si>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</si>
  <si>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</si>
  <si>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</si>
  <si>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</si>
  <si>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</si>
  <si>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</si>
  <si>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</si>
  <si>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</si>
  <si>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</si>
  <si>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</si>
  <si>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</si>
  <si>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</si>
  <si>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</si>
  <si>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</si>
  <si>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</si>
  <si>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</si>
  <si>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</si>
  <si>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</si>
  <si>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</si>
  <si>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</si>
  <si>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</si>
  <si>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</si>
  <si>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</si>
  <si>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</si>
  <si>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</si>
  <si>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</si>
  <si>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</si>
  <si>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</si>
  <si>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</si>
  <si>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</si>
  <si>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</si>
  <si>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</si>
  <si>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</si>
  <si>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</si>
  <si>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</si>
  <si>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</si>
  <si>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</si>
  <si>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</si>
  <si>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</si>
  <si>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</si>
  <si>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</si>
  <si>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</si>
  <si>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</si>
  <si>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</si>
  <si>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</si>
  <si>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</si>
  <si>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</si>
  <si>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</si>
  <si>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</si>
  <si>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</si>
  <si>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</si>
  <si>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</si>
  <si>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</si>
  <si>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</si>
  <si>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</si>
  <si>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</si>
  <si>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</si>
  <si>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</si>
  <si>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</si>
  <si>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</si>
  <si>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</si>
  <si>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</si>
  <si>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</si>
  <si>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</si>
  <si>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</si>
  <si>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</si>
  <si>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</si>
  <si>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</si>
  <si>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</si>
  <si>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</si>
  <si>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</si>
  <si>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</si>
  <si>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</si>
  <si>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</si>
  <si>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</si>
  <si>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</si>
  <si>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</si>
  <si>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</si>
  <si>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</si>
  <si>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</si>
  <si>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</si>
  <si>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</si>
  <si>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</si>
  <si>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</si>
  <si>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</si>
  <si>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</si>
  <si>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</si>
  <si>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</si>
  <si>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</si>
  <si>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</si>
  <si>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</si>
  <si>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</si>
  <si>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</si>
  <si>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</si>
  <si>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</si>
  <si>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</si>
  <si>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</si>
  <si>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</si>
  <si>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</si>
  <si>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</si>
  <si>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</si>
  <si>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</si>
  <si>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</si>
  <si>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</si>
  <si>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</si>
  <si>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</si>
  <si>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</si>
  <si>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</si>
  <si>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</si>
  <si>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</si>
  <si>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</si>
  <si>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</si>
  <si>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</si>
  <si>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</si>
  <si>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</si>
  <si>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</si>
  <si>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</si>
  <si>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</si>
  <si>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</si>
  <si>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</si>
  <si>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</si>
  <si>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</si>
  <si>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</si>
  <si>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</si>
  <si>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</si>
  <si>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</si>
  <si>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</si>
  <si>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</si>
  <si>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</si>
  <si>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</si>
  <si>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</si>
  <si>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</si>
  <si>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</si>
  <si>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</si>
  <si>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</si>
  <si>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</si>
  <si>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</si>
  <si>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</si>
  <si>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</si>
  <si>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</si>
  <si>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</si>
  <si>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</si>
  <si>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</si>
  <si>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</si>
  <si>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</si>
  <si>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</si>
  <si>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</si>
  <si>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</si>
  <si>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</si>
  <si>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</si>
  <si>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</si>
  <si>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</si>
  <si>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</si>
  <si>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</si>
  <si>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</si>
  <si>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</si>
  <si>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</si>
  <si>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</si>
  <si>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</si>
  <si>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</si>
  <si>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</si>
  <si>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</si>
  <si>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</si>
  <si>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</si>
  <si>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</si>
  <si>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</si>
  <si>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</si>
  <si>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</si>
  <si>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</si>
  <si>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</si>
  <si>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</si>
  <si>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</si>
  <si>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</si>
  <si>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</si>
  <si>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</si>
  <si>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</si>
  <si>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</si>
  <si>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</si>
  <si>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</si>
  <si>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</si>
  <si>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</si>
  <si>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</si>
  <si>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</si>
  <si>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</si>
  <si>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</si>
  <si>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</si>
  <si>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</si>
  <si>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</si>
  <si>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</si>
  <si>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</si>
  <si>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</si>
  <si>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</si>
  <si>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</si>
  <si>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</si>
  <si>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</si>
  <si>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</si>
  <si>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</si>
  <si>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</si>
  <si>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</si>
  <si>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</si>
  <si>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</si>
  <si>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</si>
  <si>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</si>
  <si>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</si>
  <si>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</si>
  <si>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</si>
  <si>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</si>
  <si>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</si>
  <si>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</si>
  <si>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</si>
  <si>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</si>
  <si>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</si>
  <si>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</si>
  <si>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</si>
  <si>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</si>
  <si>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</si>
  <si>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</si>
  <si>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</si>
  <si>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</si>
  <si>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</si>
  <si>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</si>
  <si>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</si>
  <si>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</si>
  <si>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</si>
  <si>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</si>
  <si>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</si>
  <si>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</si>
  <si>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</si>
  <si>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</si>
  <si>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</si>
  <si>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</si>
  <si>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</si>
  <si>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</si>
  <si>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</si>
  <si>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</si>
  <si>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</si>
  <si>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</si>
  <si>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</si>
  <si>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</si>
  <si>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</si>
  <si>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</si>
  <si>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</si>
  <si>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</si>
  <si>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</si>
  <si>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</si>
  <si>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</si>
  <si>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</si>
  <si>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</si>
  <si>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</si>
  <si>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</si>
  <si>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</si>
  <si>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</si>
  <si>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</si>
  <si>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</si>
  <si>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</si>
  <si>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</si>
  <si>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</si>
  <si>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</si>
  <si>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</si>
  <si>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</si>
  <si>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</si>
  <si>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</si>
  <si>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</si>
  <si>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</si>
  <si>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</si>
  <si>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</si>
  <si>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</si>
  <si>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</si>
  <si>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</si>
  <si>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</si>
  <si>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</si>
  <si>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</si>
  <si>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</si>
  <si>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</si>
  <si>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</si>
  <si>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</si>
  <si>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</si>
  <si>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</si>
  <si>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</si>
  <si>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</si>
  <si>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</si>
  <si>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</si>
  <si>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</si>
  <si>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</si>
  <si>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</si>
  <si>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</si>
  <si>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</si>
  <si>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</si>
  <si>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</si>
  <si>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</si>
  <si>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</si>
  <si>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</si>
  <si>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</si>
  <si>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</si>
  <si>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</si>
  <si>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</si>
  <si>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</si>
  <si>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</si>
  <si>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</si>
  <si>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</si>
  <si>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</si>
  <si>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</si>
  <si>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</si>
  <si>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</si>
  <si>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</si>
  <si>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</si>
  <si>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</si>
  <si>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</si>
  <si>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</si>
  <si>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</si>
  <si>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</si>
  <si>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</si>
  <si>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</si>
  <si>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</si>
  <si>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</si>
  <si>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</si>
  <si>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</si>
  <si>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</si>
  <si>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</si>
  <si>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</si>
  <si>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</si>
  <si>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</si>
  <si>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</si>
  <si>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</si>
  <si>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</si>
  <si>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</si>
  <si>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</si>
  <si>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</si>
  <si>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</si>
  <si>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</si>
  <si>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</si>
  <si>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</si>
  <si>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</si>
  <si>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</si>
  <si>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</si>
  <si>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</si>
  <si>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</si>
  <si>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</si>
  <si>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</si>
  <si>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</si>
  <si>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</si>
  <si>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</si>
  <si>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</si>
  <si>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</si>
  <si>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</si>
  <si>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</si>
  <si>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</si>
  <si>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</si>
  <si>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</si>
  <si>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</si>
  <si>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</si>
  <si>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</si>
  <si>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</si>
  <si>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</si>
  <si>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</si>
  <si>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</si>
  <si>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</si>
  <si>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</si>
  <si>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</si>
  <si>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</si>
  <si>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</si>
  <si>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</si>
  <si>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</si>
  <si>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</si>
  <si>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</si>
  <si>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</si>
  <si>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</si>
  <si>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</si>
  <si>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</si>
  <si>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</si>
  <si>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</si>
  <si>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</si>
  <si>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</si>
  <si>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</si>
  <si>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</si>
  <si>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</si>
  <si>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</si>
  <si>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</si>
  <si>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</si>
  <si>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</si>
  <si>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</si>
  <si>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</si>
  <si>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</si>
  <si>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</si>
  <si>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</si>
  <si>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</si>
  <si>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</si>
  <si>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</si>
  <si>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</si>
  <si>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</si>
  <si>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</si>
  <si>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</si>
  <si>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</si>
  <si>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</si>
  <si>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</si>
  <si>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</si>
  <si>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</si>
  <si>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</si>
  <si>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</si>
  <si>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</si>
  <si>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</si>
  <si>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</si>
  <si>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</si>
  <si>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</si>
  <si>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</si>
  <si>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</si>
  <si>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</si>
  <si>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</si>
  <si>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</si>
  <si>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</si>
  <si>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</si>
  <si>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</si>
  <si>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</si>
  <si>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</si>
  <si>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</si>
  <si>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</si>
  <si>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</si>
  <si>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</si>
  <si>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</si>
  <si>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</si>
  <si>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</si>
  <si>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</si>
  <si>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</si>
  <si>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</si>
  <si>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</si>
  <si>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</si>
  <si>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</si>
  <si>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</si>
  <si>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</si>
  <si>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</si>
  <si>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</si>
  <si>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</si>
  <si>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</si>
  <si>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</si>
  <si>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</si>
  <si>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</si>
  <si>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</si>
  <si>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</si>
  <si>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</si>
  <si>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</si>
  <si>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</si>
  <si>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</si>
  <si>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</si>
  <si>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</si>
  <si>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</si>
  <si>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</si>
  <si>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</si>
  <si>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</si>
  <si>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</si>
  <si>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</si>
  <si>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</si>
  <si>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</si>
  <si>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</si>
  <si>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</si>
  <si>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</si>
  <si>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</si>
  <si>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</si>
  <si>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</si>
  <si>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</si>
  <si>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</si>
  <si>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</si>
  <si>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</si>
  <si>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</si>
  <si>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</si>
  <si>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</si>
  <si>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</si>
  <si>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</si>
  <si>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</si>
  <si>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</si>
  <si>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</si>
  <si>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</si>
  <si>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</si>
  <si>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</si>
  <si>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</si>
  <si>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</si>
  <si>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</si>
  <si>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</si>
  <si>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</si>
  <si>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</si>
  <si>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</si>
  <si>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</si>
  <si>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</si>
  <si>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</si>
  <si>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</si>
  <si>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</si>
  <si>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</si>
  <si>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</si>
  <si>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</si>
  <si>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</si>
  <si>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</si>
  <si>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</si>
  <si>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</si>
  <si>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</si>
  <si>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</si>
  <si>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</si>
  <si>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</si>
  <si>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</si>
  <si>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</si>
  <si>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</si>
  <si>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</si>
  <si>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</si>
  <si>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</si>
  <si>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</si>
  <si>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</si>
  <si>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</si>
  <si>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</si>
  <si>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</si>
  <si>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</si>
  <si>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</si>
  <si>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</si>
  <si>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</si>
  <si>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</si>
  <si>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</si>
  <si>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</si>
  <si>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</si>
  <si>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</si>
  <si>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</si>
  <si>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</si>
  <si>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</si>
  <si>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</si>
  <si>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</si>
  <si>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</si>
  <si>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</si>
  <si>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</si>
  <si>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</si>
  <si>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</si>
  <si>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</si>
  <si>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</si>
  <si>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</si>
  <si>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</si>
  <si>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</si>
  <si>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</si>
  <si>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</si>
  <si>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</si>
  <si>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</si>
  <si>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</si>
  <si>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</si>
  <si>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</si>
  <si>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</si>
  <si>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</si>
  <si>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</si>
  <si>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</si>
  <si>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</si>
  <si>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</si>
  <si>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</si>
  <si>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</si>
  <si>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</si>
  <si>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</si>
  <si>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</si>
  <si>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</si>
  <si>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</si>
  <si>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</si>
  <si>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</si>
  <si>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</si>
  <si>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</si>
  <si>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</si>
  <si>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</si>
  <si>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</si>
  <si>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</si>
  <si>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</si>
  <si>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</si>
  <si>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</si>
  <si>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</si>
  <si>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</si>
  <si>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</si>
  <si>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</si>
  <si>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</si>
  <si>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</si>
  <si>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</si>
  <si>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</si>
  <si>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</si>
  <si>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</si>
  <si>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</si>
  <si>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</si>
  <si>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</si>
  <si>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</si>
  <si>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</si>
  <si>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</si>
  <si>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</si>
  <si>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</si>
  <si>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</si>
  <si>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</si>
  <si>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</si>
  <si>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</si>
  <si>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</si>
  <si>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</si>
  <si>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</si>
  <si>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</si>
  <si>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</si>
  <si>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</si>
  <si>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</si>
  <si>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</si>
  <si>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</si>
  <si>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</si>
  <si>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</si>
  <si>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</si>
  <si>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</si>
  <si>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</si>
  <si>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</si>
  <si>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</si>
  <si>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</si>
  <si>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</si>
  <si>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</si>
  <si>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</si>
  <si>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</si>
  <si>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</si>
  <si>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</si>
  <si>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</si>
  <si>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</si>
  <si>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</si>
  <si>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</si>
  <si>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</si>
  <si>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</si>
  <si>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</si>
  <si>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</si>
  <si>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</si>
  <si>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</si>
  <si>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</si>
  <si>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</si>
  <si>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</si>
  <si>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</si>
  <si>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</si>
  <si>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</si>
  <si>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</si>
  <si>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</si>
  <si>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</si>
  <si>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</si>
  <si>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</si>
  <si>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</si>
  <si>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</si>
  <si>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</si>
  <si>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</si>
  <si>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</si>
  <si>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</si>
  <si>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</si>
  <si>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</si>
  <si>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</si>
  <si>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</si>
  <si>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</si>
  <si>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</si>
  <si>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</si>
  <si>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</si>
  <si>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</si>
  <si>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</si>
  <si>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</si>
  <si>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</si>
  <si>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</si>
  <si>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</si>
  <si>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</si>
  <si>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</si>
  <si>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</si>
  <si>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</si>
  <si>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</si>
  <si>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</si>
  <si>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</si>
  <si>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</si>
  <si>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</si>
  <si>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</si>
  <si>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</si>
  <si>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</si>
  <si>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</si>
  <si>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</si>
  <si>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</si>
  <si>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</si>
  <si>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</si>
  <si>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</si>
  <si>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</si>
  <si>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</si>
  <si>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</si>
  <si>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</si>
  <si>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</si>
  <si>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</si>
  <si>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</si>
  <si>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</si>
  <si>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</si>
  <si>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</si>
  <si>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</si>
  <si>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</si>
  <si>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</si>
  <si>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</si>
  <si>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</si>
  <si>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</si>
  <si>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</si>
  <si>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</si>
  <si>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</si>
  <si>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</si>
  <si>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</si>
  <si>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</si>
  <si>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</si>
  <si>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</si>
  <si>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</si>
  <si>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</si>
  <si>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</si>
  <si>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</si>
  <si>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</si>
  <si>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</si>
  <si>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</si>
  <si>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</si>
  <si>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</si>
  <si>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</si>
  <si>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</si>
  <si>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</si>
  <si>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</si>
  <si>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</si>
  <si>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</si>
  <si>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</si>
  <si>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</si>
  <si>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</si>
  <si>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</si>
  <si>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</si>
  <si>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</si>
  <si>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</si>
  <si>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</si>
  <si>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</si>
  <si>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</si>
  <si>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</si>
  <si>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</si>
  <si>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</si>
  <si>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</si>
  <si>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</si>
  <si>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</si>
  <si>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</si>
  <si>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</si>
  <si>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</si>
  <si>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</si>
  <si>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</si>
  <si>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</si>
  <si>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</si>
  <si>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</si>
  <si>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</si>
  <si>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</si>
  <si>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</si>
  <si>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</si>
  <si>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</si>
  <si>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</si>
  <si>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</si>
  <si>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</si>
  <si>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</si>
  <si>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</si>
  <si>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</si>
  <si>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</si>
  <si>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</si>
  <si>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</si>
  <si>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</si>
  <si>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</si>
  <si>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</si>
  <si>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</si>
  <si>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</si>
  <si>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</si>
  <si>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</si>
  <si>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</si>
  <si>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</si>
  <si>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</si>
  <si>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</si>
  <si>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</si>
  <si>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</si>
  <si>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</si>
  <si>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</si>
  <si>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</si>
  <si>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</si>
  <si>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</si>
  <si>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</si>
  <si>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</si>
  <si>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</si>
  <si>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</si>
  <si>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</si>
  <si>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</si>
  <si>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</si>
  <si>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</si>
  <si>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</si>
  <si>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</si>
  <si>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</si>
  <si>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</si>
  <si>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</si>
  <si>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</si>
  <si>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</si>
  <si>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</si>
  <si>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</si>
  <si>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</si>
  <si>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</si>
  <si>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</si>
  <si>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</si>
  <si>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</si>
  <si>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</si>
  <si>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</si>
  <si>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</si>
  <si>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</si>
  <si>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</si>
  <si>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</si>
  <si>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</si>
  <si>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</si>
  <si>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</si>
  <si>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</si>
  <si>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</si>
  <si>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</si>
  <si>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</si>
  <si>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</si>
  <si>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</si>
  <si>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</si>
  <si>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</si>
  <si>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</si>
  <si>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</si>
  <si>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</si>
  <si>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</si>
  <si>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</si>
  <si>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</si>
  <si>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</si>
  <si>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</si>
  <si>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</si>
  <si>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</si>
  <si>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</si>
  <si>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</si>
  <si>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</si>
  <si>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</si>
  <si>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</si>
  <si>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</si>
  <si>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</si>
  <si>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</si>
  <si>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</si>
  <si>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</si>
  <si>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</si>
  <si>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</si>
  <si>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</si>
  <si>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</si>
  <si>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</si>
  <si>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</si>
  <si>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</si>
  <si>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</si>
  <si>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</si>
  <si>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</si>
  <si>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</si>
  <si>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</si>
  <si>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</si>
  <si>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</si>
  <si>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</si>
  <si>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</si>
  <si>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</si>
  <si>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</si>
  <si>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</si>
  <si>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</si>
  <si>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</si>
  <si>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</si>
  <si>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</si>
  <si>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</si>
  <si>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</si>
  <si>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</si>
  <si>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</si>
  <si>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</si>
  <si>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</si>
  <si>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</si>
  <si>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</si>
  <si>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</si>
  <si>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</si>
  <si>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</si>
  <si>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</si>
  <si>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</si>
  <si>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</si>
  <si>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</si>
  <si>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</si>
  <si>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</si>
  <si>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</si>
  <si>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</si>
  <si>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</si>
  <si>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</si>
  <si>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</si>
  <si>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</si>
  <si>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</si>
  <si>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</si>
  <si>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</si>
  <si>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</si>
  <si>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</si>
  <si>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</si>
  <si>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</si>
  <si>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</si>
  <si>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</si>
  <si>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</si>
  <si>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</si>
  <si>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</si>
  <si>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</si>
  <si>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</si>
  <si>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</si>
  <si>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</si>
  <si>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</si>
  <si>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</si>
  <si>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</si>
  <si>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</si>
  <si>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</si>
  <si>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</si>
  <si>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</si>
  <si>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</si>
  <si>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</si>
  <si>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</si>
  <si>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</si>
  <si>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</si>
  <si>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</si>
  <si>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</si>
  <si>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</si>
  <si>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</si>
  <si>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</si>
  <si>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</si>
  <si>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</si>
  <si>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</si>
  <si>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</si>
  <si>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</si>
  <si>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</si>
  <si>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</si>
  <si>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</si>
  <si>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</si>
  <si>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</si>
  <si>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</si>
  <si>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</si>
  <si>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</si>
  <si>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</si>
  <si>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</si>
  <si>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</si>
  <si>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</si>
  <si>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</si>
  <si>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</si>
  <si>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</si>
  <si>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</si>
  <si>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</si>
  <si>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</si>
  <si>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</si>
  <si>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</si>
  <si>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</si>
  <si>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</si>
  <si>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</si>
  <si>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</si>
  <si>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</si>
  <si>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</si>
  <si>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</si>
  <si>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</si>
  <si>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</si>
  <si>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</si>
  <si>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</si>
  <si>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</si>
  <si>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</si>
  <si>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</si>
  <si>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</si>
  <si>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</si>
  <si>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</si>
  <si>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</si>
  <si>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</si>
  <si>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</si>
  <si>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</si>
  <si>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</si>
  <si>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</si>
  <si>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</si>
  <si>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</si>
  <si>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</si>
  <si>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</si>
  <si>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</si>
  <si>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</si>
  <si>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</si>
  <si>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</si>
  <si>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</si>
  <si>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</si>
  <si>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</si>
  <si>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</si>
  <si>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</si>
  <si>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</si>
  <si>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</si>
  <si>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</si>
  <si>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</si>
  <si>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</si>
  <si>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</si>
  <si>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</si>
  <si>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</si>
  <si>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</si>
  <si>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</si>
  <si>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</si>
  <si>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</si>
  <si>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</si>
  <si>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</si>
  <si>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</si>
  <si>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</si>
  <si>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</si>
  <si>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</si>
  <si>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</si>
  <si>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</si>
  <si>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</si>
  <si>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</si>
  <si>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</si>
  <si>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</si>
  <si>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</si>
  <si>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</si>
  <si>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</si>
  <si>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</si>
  <si>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</si>
  <si>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</si>
  <si>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</si>
  <si>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</si>
  <si>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</si>
  <si>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</si>
  <si>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</si>
  <si>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</si>
  <si>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</si>
  <si>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</si>
  <si>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</si>
  <si>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</si>
  <si>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</si>
  <si>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</si>
  <si>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</si>
  <si>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</si>
  <si>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</si>
  <si>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</si>
  <si>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</si>
  <si>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</si>
  <si>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</si>
  <si>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</si>
  <si>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</si>
  <si>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</si>
  <si>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</si>
  <si>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</si>
  <si>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</si>
  <si>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</si>
  <si>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</si>
  <si>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</si>
  <si>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</si>
  <si>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</si>
  <si>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</si>
  <si>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</si>
  <si>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</si>
  <si>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</si>
  <si>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</si>
  <si>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</si>
  <si>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</si>
  <si>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</si>
  <si>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</si>
  <si>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</si>
  <si>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</si>
  <si>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</si>
  <si>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</si>
  <si>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</si>
  <si>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</si>
  <si>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</si>
  <si>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</si>
  <si>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</si>
  <si>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</si>
  <si>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</si>
  <si>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</si>
  <si>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</si>
  <si>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</si>
  <si>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</si>
  <si>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</si>
  <si>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</si>
  <si>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</si>
  <si>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</si>
  <si>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</si>
  <si>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</si>
  <si>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</si>
  <si>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</si>
  <si>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</si>
  <si>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</si>
  <si>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</si>
  <si>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</si>
  <si>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</si>
  <si>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</si>
  <si>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</si>
  <si>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</si>
  <si>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</si>
  <si>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</si>
  <si>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</si>
  <si>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</si>
  <si>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</si>
  <si>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</si>
  <si>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</si>
  <si>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</si>
  <si>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</si>
  <si>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</si>
  <si>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</si>
  <si>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</si>
  <si>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</si>
  <si>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</si>
  <si>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</si>
  <si>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</si>
  <si>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</si>
  <si>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</si>
  <si>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</si>
  <si>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</si>
  <si>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</si>
  <si>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</si>
  <si>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</si>
  <si>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</si>
  <si>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</si>
  <si>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</si>
  <si>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</si>
  <si>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</si>
  <si>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</si>
  <si>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</si>
  <si>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</si>
  <si>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</si>
  <si>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</si>
  <si>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</si>
  <si>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</si>
  <si>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</si>
  <si>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</si>
  <si>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</si>
  <si>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</si>
  <si>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</si>
  <si>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</si>
  <si>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</si>
  <si>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</si>
  <si>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</si>
  <si>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</si>
  <si>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</si>
  <si>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</si>
  <si>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</si>
  <si>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</si>
  <si>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</si>
  <si>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</si>
  <si>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</si>
  <si>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</si>
  <si>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</si>
  <si>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</si>
  <si>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</si>
  <si>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</si>
  <si>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</si>
  <si>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</si>
  <si>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</si>
  <si>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</si>
  <si>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</si>
  <si>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</si>
  <si>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</si>
  <si>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</si>
  <si>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</si>
  <si>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</si>
  <si>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</si>
  <si>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</si>
  <si>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</si>
  <si>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</si>
  <si>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</si>
  <si>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</si>
  <si>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</si>
  <si>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</si>
  <si>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</si>
  <si>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</si>
  <si>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</si>
  <si>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</si>
  <si>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</si>
  <si>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</si>
  <si>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</si>
  <si>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</si>
  <si>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</si>
  <si>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</si>
  <si>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</si>
  <si>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</si>
  <si>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</si>
  <si>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</si>
  <si>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</si>
  <si>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</si>
  <si>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</si>
  <si>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</si>
  <si>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</si>
  <si>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</si>
  <si>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</si>
  <si>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</si>
  <si>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</si>
  <si>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</si>
  <si>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</si>
  <si>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</si>
  <si>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</si>
  <si>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</si>
  <si>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</si>
  <si>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</si>
  <si>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</si>
  <si>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</si>
  <si>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</si>
  <si>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</si>
  <si>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</si>
  <si>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</si>
  <si>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</si>
  <si>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</si>
  <si>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</si>
  <si>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</si>
  <si>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</si>
  <si>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</si>
  <si>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</si>
  <si>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</si>
  <si>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</si>
  <si>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</si>
  <si>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</si>
  <si>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</si>
  <si>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</si>
  <si>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</si>
  <si>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</si>
  <si>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</si>
  <si>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</si>
  <si>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</si>
  <si>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</si>
  <si>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</si>
  <si>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</si>
  <si>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</si>
  <si>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</si>
  <si>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</si>
  <si>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</si>
  <si>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</si>
  <si>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</si>
  <si>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</si>
  <si>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</si>
  <si>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</si>
  <si>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</si>
  <si>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</si>
  <si>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</si>
  <si>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</si>
  <si>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</si>
  <si>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</si>
  <si>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</si>
  <si>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</si>
  <si>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</si>
  <si>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</si>
  <si>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</si>
  <si>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</si>
  <si>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</si>
  <si>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</si>
  <si>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</si>
  <si>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</si>
  <si>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</si>
  <si>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</si>
  <si>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</si>
  <si>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</si>
  <si>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</si>
  <si>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</si>
  <si>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</si>
  <si>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</si>
  <si>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</si>
  <si>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</si>
  <si>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</si>
  <si>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</si>
  <si>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</si>
  <si>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</si>
  <si>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</si>
  <si>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</si>
  <si>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</si>
  <si>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</si>
  <si>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</si>
  <si>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</si>
  <si>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</si>
  <si>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</si>
  <si>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</si>
  <si>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</si>
  <si>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</si>
  <si>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</si>
  <si>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</si>
  <si>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</si>
  <si>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</si>
  <si>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</si>
  <si>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</si>
  <si>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</si>
  <si>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</si>
  <si>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</si>
  <si>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</si>
  <si>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</si>
  <si>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</si>
  <si>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</si>
  <si>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</si>
  <si>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</si>
  <si>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</si>
  <si>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</si>
  <si>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</si>
  <si>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</si>
  <si>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</si>
  <si>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</si>
  <si>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</si>
  <si>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</si>
  <si>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</si>
  <si>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</si>
  <si>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</si>
  <si>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</si>
  <si>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</si>
  <si>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</si>
  <si>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</si>
  <si>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</si>
  <si>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</si>
  <si>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</si>
  <si>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</si>
  <si>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</si>
  <si>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</si>
  <si>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</si>
  <si>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</si>
  <si>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</si>
  <si>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</si>
  <si>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</si>
  <si>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</si>
  <si>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</si>
  <si>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</si>
  <si>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</si>
  <si>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</si>
  <si>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</si>
  <si>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</si>
  <si>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</si>
  <si>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</si>
  <si>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</si>
  <si>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</si>
  <si>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</si>
  <si>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</si>
  <si>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</si>
  <si>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</si>
  <si>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</si>
  <si>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</si>
  <si>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</si>
  <si>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</si>
  <si>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</si>
  <si>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</si>
  <si>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</si>
  <si>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</si>
  <si>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</si>
  <si>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</si>
  <si>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</si>
  <si>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</si>
  <si>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</si>
  <si>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</si>
  <si>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</si>
  <si>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</si>
  <si>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</si>
  <si>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</si>
  <si>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</si>
  <si>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</si>
  <si>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</si>
  <si>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</si>
  <si>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</si>
  <si>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</si>
  <si>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</si>
  <si>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</si>
  <si>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</si>
  <si>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</si>
  <si>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</si>
  <si>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</si>
  <si>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</si>
  <si>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</si>
  <si>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</si>
  <si>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</si>
  <si>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</si>
  <si>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</si>
  <si>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</si>
  <si>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</si>
  <si>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</si>
  <si>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</si>
  <si>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</si>
  <si>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</si>
  <si>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</si>
  <si>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</si>
  <si>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</si>
  <si>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</si>
  <si>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</si>
  <si>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</si>
  <si>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</si>
  <si>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</si>
  <si>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</si>
  <si>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</si>
  <si>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</si>
  <si>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</si>
  <si>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</si>
  <si>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</si>
  <si>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</si>
  <si>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</si>
  <si>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</si>
  <si>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</si>
  <si>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</si>
  <si>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</si>
  <si>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</si>
  <si>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</si>
  <si>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</si>
  <si>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</si>
  <si>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</si>
  <si>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</si>
  <si>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</si>
  <si>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</si>
  <si>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</si>
  <si>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</si>
  <si>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</si>
  <si>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</si>
  <si>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</si>
  <si>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</si>
  <si>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</si>
  <si>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</si>
  <si>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</si>
  <si>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</si>
  <si>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</si>
  <si>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</si>
  <si>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</si>
  <si>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</si>
  <si>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</si>
  <si>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</si>
  <si>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</si>
  <si>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</si>
  <si>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</si>
  <si>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</si>
  <si>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</si>
  <si>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</si>
  <si>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</si>
  <si>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</si>
  <si>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</si>
  <si>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</si>
  <si>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</si>
  <si>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</si>
  <si>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</si>
  <si>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</si>
  <si>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</si>
  <si>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</si>
  <si>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</si>
  <si>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</si>
  <si>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</si>
  <si>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</si>
  <si>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</si>
  <si>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</si>
  <si>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</si>
  <si>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</si>
  <si>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</si>
  <si>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</si>
  <si>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</si>
  <si>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</si>
  <si>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</si>
  <si>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</si>
  <si>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</si>
  <si>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</si>
  <si>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</si>
  <si>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</si>
  <si>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</si>
  <si>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</si>
  <si>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</si>
  <si>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</si>
  <si>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</si>
  <si>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</si>
  <si>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</si>
  <si>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</si>
  <si>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</si>
  <si>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</si>
  <si>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</si>
  <si>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</si>
  <si>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</si>
  <si>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</si>
  <si>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</si>
  <si>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</si>
  <si>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</si>
  <si>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</si>
  <si>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</si>
  <si>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</si>
  <si>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</si>
  <si>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</si>
  <si>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</si>
  <si>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</si>
  <si>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</si>
  <si>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</si>
  <si>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</si>
  <si>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</si>
  <si>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</si>
  <si>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</si>
  <si>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</si>
  <si>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</si>
  <si>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</si>
  <si>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</si>
  <si>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</si>
  <si>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</si>
  <si>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</si>
  <si>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</si>
  <si>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</si>
  <si>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</si>
  <si>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</si>
  <si>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</si>
  <si>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</si>
  <si>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</si>
  <si>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</si>
  <si>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</si>
  <si>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</si>
  <si>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</si>
  <si>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</si>
  <si>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</si>
  <si>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</si>
  <si>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</si>
  <si>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</si>
  <si>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</si>
  <si>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</si>
  <si>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</si>
  <si>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</si>
  <si>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</si>
  <si>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</si>
  <si>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</si>
  <si>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</si>
  <si>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</si>
  <si>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</si>
  <si>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</si>
  <si>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</si>
  <si>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</si>
  <si>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</si>
  <si>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</si>
  <si>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</si>
  <si>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</si>
  <si>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</si>
  <si>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</si>
  <si>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</si>
  <si>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</si>
  <si>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</si>
  <si>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</si>
  <si>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</si>
  <si>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</si>
  <si>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</si>
  <si>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</si>
  <si>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</si>
  <si>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</si>
  <si>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</si>
  <si>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</si>
  <si>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</si>
  <si>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</si>
  <si>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</si>
  <si>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</si>
  <si>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</si>
  <si>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</si>
  <si>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</si>
  <si>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</si>
  <si>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</si>
  <si>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</si>
  <si>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</si>
  <si>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</si>
  <si>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</si>
  <si>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</si>
  <si>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</si>
  <si>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</si>
  <si>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</si>
  <si>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</si>
  <si>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</si>
  <si>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</si>
  <si>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</si>
  <si>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</si>
  <si>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</si>
  <si>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</si>
  <si>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</si>
  <si>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</si>
  <si>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</si>
  <si>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</si>
  <si>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</si>
  <si>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</si>
  <si>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</si>
  <si>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</si>
  <si>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</si>
  <si>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</si>
  <si>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</si>
  <si>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</si>
  <si>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</si>
  <si>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</si>
  <si>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</si>
  <si>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</si>
  <si>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</si>
  <si>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</si>
  <si>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</si>
  <si>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</si>
  <si>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</si>
  <si>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</si>
  <si>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</si>
  <si>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</si>
  <si>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</si>
  <si>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</si>
  <si>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</si>
  <si>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</si>
  <si>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</si>
  <si>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</si>
  <si>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</si>
  <si>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</si>
  <si>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</si>
  <si>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</si>
  <si>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</si>
  <si>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</si>
  <si>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</si>
  <si>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</si>
  <si>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</si>
  <si>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</si>
  <si>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</si>
  <si>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</si>
  <si>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</si>
  <si>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</si>
  <si>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</si>
  <si>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</si>
  <si>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</si>
  <si>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</si>
  <si>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</si>
  <si>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</si>
  <si>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</si>
  <si>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</si>
  <si>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</si>
  <si>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</si>
  <si>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</si>
  <si>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</si>
  <si>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</si>
  <si>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</si>
  <si>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</si>
  <si>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</si>
  <si>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</si>
  <si>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</si>
  <si>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</si>
  <si>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</si>
  <si>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</si>
  <si>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</si>
  <si>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</si>
  <si>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</si>
  <si>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</si>
  <si>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</si>
  <si>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</si>
  <si>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</si>
  <si>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</si>
  <si>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</si>
  <si>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</si>
  <si>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</si>
  <si>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</si>
  <si>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</si>
  <si>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</si>
  <si>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</si>
  <si>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</si>
  <si>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</si>
  <si>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</si>
  <si>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</si>
  <si>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</si>
  <si>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</si>
  <si>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</si>
  <si>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</si>
  <si>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</si>
  <si>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</si>
  <si>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</si>
  <si>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</si>
  <si>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</si>
  <si>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</si>
  <si>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</si>
  <si>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</si>
  <si>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</si>
  <si>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</si>
  <si>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</si>
  <si>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</si>
  <si>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</si>
  <si>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</si>
  <si>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</si>
  <si>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</si>
  <si>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</si>
  <si>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</si>
  <si>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</si>
  <si>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</si>
  <si>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</si>
  <si>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</si>
  <si>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</si>
  <si>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</si>
  <si>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</si>
  <si>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</si>
  <si>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</si>
  <si>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</si>
  <si>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</si>
  <si>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</si>
  <si>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</si>
  <si>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</si>
  <si>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</si>
  <si>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</si>
  <si>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</si>
  <si>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</si>
  <si>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</si>
  <si>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</si>
  <si>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</si>
  <si>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</si>
  <si>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</si>
  <si>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</si>
  <si>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</si>
  <si>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</si>
  <si>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</si>
  <si>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</si>
  <si>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</si>
  <si>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</si>
  <si>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</si>
  <si>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</si>
  <si>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</si>
  <si>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</si>
  <si>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</si>
  <si>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</si>
  <si>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</si>
  <si>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</si>
  <si>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</si>
  <si>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</si>
  <si>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</si>
  <si>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</si>
  <si>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</si>
  <si>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</si>
  <si>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</si>
  <si>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</si>
  <si>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</si>
  <si>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</si>
  <si>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</si>
  <si>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</si>
  <si>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</si>
  <si>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</si>
  <si>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</si>
  <si>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</si>
  <si>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</si>
  <si>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</si>
  <si>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</si>
  <si>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</si>
  <si>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</si>
  <si>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</si>
  <si>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</si>
  <si>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</si>
  <si>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</si>
  <si>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</si>
  <si>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</si>
  <si>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</si>
  <si>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</si>
  <si>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</si>
  <si>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</si>
  <si>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</si>
  <si>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</si>
  <si>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</si>
  <si>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</si>
  <si>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</si>
  <si>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</si>
  <si>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</si>
  <si>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</si>
  <si>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</si>
  <si>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</si>
  <si>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</si>
  <si>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</si>
  <si>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</si>
  <si>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</si>
  <si>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</si>
  <si>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</si>
  <si>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</si>
  <si>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</si>
  <si>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</si>
  <si>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</si>
  <si>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</si>
  <si>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</si>
  <si>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</si>
  <si>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</si>
  <si>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</si>
  <si>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</si>
  <si>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</si>
  <si>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</si>
  <si>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</si>
  <si>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</si>
  <si>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</si>
  <si>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</si>
  <si>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</si>
  <si>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</si>
  <si>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</si>
  <si>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</si>
  <si>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</si>
  <si>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</si>
  <si>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</si>
  <si>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</si>
  <si>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</si>
  <si>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</si>
  <si>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</si>
  <si>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</si>
  <si>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</si>
  <si>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</si>
  <si>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</si>
  <si>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</si>
  <si>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</si>
  <si>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</si>
  <si>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</si>
  <si>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</si>
  <si>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</si>
  <si>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</si>
  <si>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</si>
  <si>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</si>
  <si>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</si>
  <si>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</si>
  <si>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</si>
  <si>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</si>
  <si>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</si>
  <si>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</si>
  <si>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</si>
  <si>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</si>
  <si>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</si>
  <si>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</si>
  <si>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</si>
  <si>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</si>
  <si>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</si>
  <si>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</si>
  <si>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</si>
  <si>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</si>
  <si>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</si>
  <si>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</si>
  <si>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</si>
  <si>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</si>
  <si>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</si>
  <si>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</si>
  <si>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</si>
  <si>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</si>
  <si>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</si>
  <si>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</si>
  <si>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</si>
  <si>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</si>
  <si>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</si>
  <si>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</si>
  <si>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</si>
  <si>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</si>
  <si>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</si>
  <si>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</si>
  <si>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</si>
  <si>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</si>
  <si>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</si>
  <si>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</si>
  <si>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</si>
  <si>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</si>
  <si>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</si>
  <si>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</si>
  <si>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</si>
  <si>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</si>
  <si>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</si>
  <si>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</si>
  <si>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</si>
  <si>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</si>
  <si>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</si>
  <si>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</si>
  <si>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</si>
  <si>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</si>
  <si>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</si>
  <si>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</si>
  <si>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</si>
  <si>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</si>
  <si>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</si>
  <si>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</si>
  <si>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</si>
  <si>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</si>
  <si>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</si>
  <si>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</si>
  <si>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</si>
  <si>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</si>
  <si>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</si>
  <si>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</si>
  <si>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</si>
  <si>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</si>
  <si>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</si>
  <si>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</si>
  <si>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</si>
  <si>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</si>
  <si>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</si>
  <si>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</si>
  <si>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</si>
  <si>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</si>
  <si>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</si>
  <si>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</si>
  <si>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</si>
  <si>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</si>
  <si>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</si>
  <si>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</si>
  <si>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</si>
  <si>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</si>
  <si>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</si>
  <si>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</si>
  <si>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</si>
  <si>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</si>
  <si>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</si>
  <si>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</si>
  <si>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</si>
  <si>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</si>
  <si>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</si>
  <si>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</si>
  <si>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</si>
  <si>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</si>
  <si>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</si>
  <si>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</si>
  <si>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</si>
  <si>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</si>
  <si>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</si>
  <si>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</si>
  <si>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</si>
  <si>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</si>
  <si>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</si>
  <si>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</si>
  <si>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</si>
  <si>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</si>
  <si>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</si>
  <si>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</si>
  <si>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</si>
  <si>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</si>
  <si>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</si>
  <si>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</si>
  <si>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</si>
  <si>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</si>
  <si>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</si>
  <si>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</si>
  <si>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</si>
  <si>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</si>
  <si>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</si>
  <si>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</si>
  <si>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</si>
  <si>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</si>
  <si>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</si>
  <si>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</si>
  <si>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</si>
  <si>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</si>
  <si>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</si>
  <si>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</si>
  <si>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</si>
  <si>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</si>
  <si>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</si>
  <si>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</si>
  <si>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</si>
  <si>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</si>
  <si>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</si>
  <si>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</si>
  <si>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</si>
  <si>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</si>
  <si>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</si>
  <si>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</si>
  <si>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</si>
  <si>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</si>
  <si>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</si>
  <si>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</si>
  <si>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</si>
  <si>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</si>
  <si>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</si>
  <si>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</si>
  <si>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</si>
  <si>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</si>
  <si>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</si>
  <si>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</si>
  <si>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</si>
  <si>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</si>
  <si>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</si>
  <si>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</si>
  <si>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</si>
  <si>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</si>
  <si>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</si>
  <si>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</si>
  <si>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</si>
  <si>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</si>
  <si>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</si>
  <si>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</si>
  <si>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</si>
  <si>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</si>
  <si>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</si>
  <si>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</si>
  <si>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</si>
  <si>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</si>
  <si>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</si>
  <si>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</si>
  <si>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</si>
  <si>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</si>
  <si>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</si>
  <si>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</si>
  <si>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</si>
  <si>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</si>
  <si>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</si>
  <si>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</si>
  <si>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</si>
  <si>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</si>
  <si>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</si>
  <si>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</si>
  <si>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</si>
  <si>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</si>
  <si>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</si>
  <si>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</si>
  <si>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</si>
  <si>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</si>
  <si>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</si>
  <si>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</si>
  <si>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</si>
  <si>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</si>
  <si>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</si>
  <si>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</si>
  <si>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</si>
  <si>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</si>
  <si>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</si>
  <si>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</si>
  <si>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</si>
  <si>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</si>
  <si>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</si>
  <si>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</si>
  <si>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</si>
  <si>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</si>
  <si>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</si>
  <si>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</si>
  <si>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</si>
  <si>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</si>
  <si>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</si>
  <si>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</si>
  <si>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</si>
  <si>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</si>
  <si>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</si>
  <si>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</si>
  <si>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</si>
  <si>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</si>
  <si>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</si>
  <si>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</si>
  <si>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</si>
  <si>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</si>
  <si>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</si>
  <si>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</si>
  <si>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</si>
  <si>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</si>
  <si>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</si>
  <si>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</si>
  <si>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</si>
  <si>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</si>
  <si>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</si>
  <si>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</si>
  <si>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</si>
  <si>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</si>
  <si>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</si>
  <si>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</si>
  <si>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</si>
  <si>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</si>
  <si>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</si>
  <si>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</si>
  <si>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</si>
  <si>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</si>
  <si>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</si>
  <si>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</si>
  <si>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</si>
  <si>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</si>
  <si>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</si>
  <si>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</si>
  <si>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</si>
  <si>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</si>
  <si>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</si>
  <si>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</si>
  <si>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</si>
  <si>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</si>
  <si>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</si>
  <si>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</si>
  <si>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</si>
  <si>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</si>
  <si>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</si>
  <si>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</si>
  <si>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</si>
  <si>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</si>
  <si>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</si>
  <si>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</si>
  <si>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</si>
  <si>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</si>
  <si>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</si>
  <si>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</si>
  <si>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</si>
  <si>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</si>
  <si>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</si>
  <si>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</si>
  <si>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</si>
  <si>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</si>
  <si>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</si>
  <si>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</si>
  <si>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</si>
  <si>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</si>
  <si>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</si>
  <si>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</si>
  <si>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</si>
  <si>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</si>
  <si>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</si>
  <si>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</si>
  <si>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</si>
  <si>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</si>
  <si>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</si>
  <si>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</si>
  <si>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</si>
  <si>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</si>
  <si>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</si>
  <si>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</si>
  <si>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</si>
  <si>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</si>
  <si>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</si>
  <si>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</si>
  <si>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</si>
  <si>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</si>
  <si>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</si>
  <si>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</si>
  <si>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</si>
  <si>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</si>
  <si>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</si>
  <si>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</si>
  <si>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</si>
  <si>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</si>
  <si>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</si>
  <si>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</si>
  <si>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</si>
  <si>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</si>
  <si>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</si>
  <si>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</si>
  <si>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</si>
  <si>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</si>
  <si>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</si>
  <si>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</si>
  <si>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</si>
  <si>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</si>
  <si>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</si>
  <si>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</si>
  <si>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</si>
  <si>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</si>
  <si>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</si>
  <si>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</si>
  <si>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</si>
  <si>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</si>
  <si>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</si>
  <si>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</si>
  <si>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</si>
  <si>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</si>
  <si>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</si>
  <si>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</si>
  <si>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</si>
  <si>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</si>
  <si>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</si>
  <si>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</si>
  <si>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</si>
  <si>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</si>
  <si>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</si>
  <si>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</si>
  <si>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</si>
  <si>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</si>
  <si>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</si>
  <si>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</si>
  <si>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</si>
  <si>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</si>
  <si>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</si>
  <si>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</si>
  <si>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</si>
  <si>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</si>
  <si>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</si>
  <si>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</si>
  <si>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</si>
  <si>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</si>
  <si>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</si>
  <si>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</si>
  <si>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</si>
  <si>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</si>
  <si>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</si>
  <si>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</si>
  <si>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</si>
  <si>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</si>
  <si>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</si>
  <si>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</si>
  <si>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</si>
  <si>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</si>
  <si>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</si>
  <si>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</si>
  <si>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</si>
  <si>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</si>
  <si>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</si>
  <si>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</si>
  <si>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</si>
  <si>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</si>
  <si>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</si>
  <si>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</si>
  <si>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</si>
  <si>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</si>
  <si>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</si>
  <si>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</si>
  <si>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</si>
  <si>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</si>
  <si>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</si>
  <si>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</si>
  <si>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</si>
  <si>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</si>
  <si>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</si>
  <si>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</si>
  <si>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</si>
  <si>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</si>
  <si>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</si>
  <si>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</si>
  <si>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</si>
  <si>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</si>
  <si>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</si>
  <si>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</si>
  <si>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</si>
  <si>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</si>
  <si>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</si>
  <si>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</si>
  <si>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</si>
  <si>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</si>
  <si>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</si>
  <si>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</si>
  <si>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</si>
  <si>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</si>
  <si>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</si>
  <si>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</si>
  <si>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</si>
  <si>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</si>
  <si>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</si>
  <si>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</si>
  <si>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</si>
  <si>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</si>
  <si>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</si>
  <si>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</si>
  <si>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</si>
  <si>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</si>
  <si>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</si>
  <si>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</si>
  <si>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</si>
  <si>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</si>
  <si>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</si>
  <si>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</si>
  <si>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</si>
  <si>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</si>
  <si>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</si>
  <si>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</si>
  <si>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</si>
  <si>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</si>
  <si>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</si>
  <si>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</si>
  <si>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</si>
  <si>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</si>
  <si>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</si>
  <si>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</si>
  <si>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</si>
  <si>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</si>
  <si>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</si>
  <si>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</si>
  <si>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</si>
  <si>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</si>
  <si>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</si>
  <si>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</si>
  <si>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</si>
  <si>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</si>
  <si>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</si>
  <si>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</si>
  <si>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</si>
  <si>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</si>
  <si>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</si>
  <si>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</si>
  <si>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</si>
  <si>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</si>
  <si>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</si>
  <si>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</si>
  <si>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</si>
  <si>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</si>
  <si>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</si>
  <si>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</si>
  <si>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</si>
  <si>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</si>
  <si>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</si>
  <si>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</si>
  <si>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</si>
  <si>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</si>
  <si>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</si>
  <si>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</si>
  <si>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</si>
  <si>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</si>
  <si>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</si>
  <si>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</si>
  <si>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</si>
  <si>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</si>
  <si>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</si>
  <si>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</si>
  <si>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</si>
  <si>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</si>
  <si>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</si>
  <si>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</si>
  <si>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</si>
  <si>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</si>
  <si>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</si>
  <si>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</si>
  <si>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</si>
  <si>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</si>
  <si>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</si>
  <si>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</si>
  <si>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</si>
  <si>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</si>
  <si>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</si>
  <si>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</si>
  <si>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</si>
  <si>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</si>
  <si>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</si>
  <si>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</si>
  <si>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</si>
  <si>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</si>
  <si>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</si>
  <si>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</si>
  <si>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</si>
  <si>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</si>
  <si>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</si>
  <si>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</si>
  <si>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</si>
  <si>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</si>
  <si>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</si>
  <si>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</si>
  <si>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</si>
  <si>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</si>
  <si>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</si>
  <si>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</si>
  <si>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</si>
  <si>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</si>
  <si>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</si>
  <si>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</si>
  <si>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</si>
  <si>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</si>
  <si>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</si>
  <si>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</si>
  <si>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</si>
  <si>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</si>
  <si>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</si>
  <si>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</si>
  <si>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</si>
  <si>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</si>
  <si>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</si>
  <si>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</si>
  <si>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</si>
  <si>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</si>
  <si>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</si>
  <si>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</si>
  <si>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</si>
  <si>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</si>
  <si>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</si>
  <si>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</si>
  <si>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</si>
  <si>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</si>
  <si>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</si>
  <si>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</si>
  <si>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</si>
  <si>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</si>
  <si>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</si>
  <si>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</si>
  <si>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</si>
  <si>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</si>
  <si>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</si>
  <si>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</si>
  <si>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</si>
  <si>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</si>
  <si>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</si>
  <si>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</si>
  <si>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</si>
  <si>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</si>
  <si>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</si>
  <si>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</si>
  <si>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</si>
  <si>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</si>
  <si>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</si>
  <si>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</si>
  <si>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</si>
  <si>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</si>
  <si>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</si>
  <si>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</si>
  <si>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</si>
  <si>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</si>
  <si>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</si>
  <si>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</si>
  <si>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</si>
  <si>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</si>
  <si>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</si>
  <si>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</si>
  <si>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</si>
  <si>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</si>
  <si>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</si>
  <si>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</si>
  <si>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</si>
  <si>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</si>
  <si>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</si>
  <si>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</si>
  <si>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</si>
  <si>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</si>
  <si>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</si>
  <si>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</si>
  <si>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</si>
  <si>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</si>
  <si>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</si>
  <si>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</si>
  <si>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</si>
  <si>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</si>
  <si>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</si>
  <si>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</si>
  <si>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</si>
  <si>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</si>
  <si>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</si>
  <si>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</si>
  <si>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</si>
  <si>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</si>
  <si>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</si>
  <si>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</si>
  <si>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</si>
  <si>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</si>
  <si>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</si>
  <si>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</si>
  <si>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</si>
  <si>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</si>
  <si>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</si>
  <si>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</si>
  <si>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</si>
  <si>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</si>
  <si>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</si>
  <si>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</si>
  <si>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</si>
  <si>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</si>
  <si>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</si>
  <si>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</si>
  <si>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</si>
  <si>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</si>
  <si>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</si>
  <si>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</si>
  <si>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</si>
  <si>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</si>
  <si>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</si>
  <si>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</si>
  <si>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</si>
  <si>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</si>
  <si>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</si>
  <si>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</si>
  <si>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</si>
  <si>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</si>
  <si>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</si>
  <si>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</si>
  <si>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</si>
  <si>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</si>
  <si>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</si>
  <si>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</si>
  <si>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</si>
  <si>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</si>
  <si>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</si>
  <si>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</si>
  <si>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</si>
  <si>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</si>
  <si>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</si>
  <si>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</si>
  <si>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</si>
  <si>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</si>
  <si>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</si>
  <si>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</si>
  <si>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</si>
  <si>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</si>
  <si>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</si>
  <si>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</si>
  <si>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</si>
  <si>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</si>
  <si>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</si>
  <si>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</si>
  <si>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</si>
  <si>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</si>
  <si>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</si>
  <si>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</si>
  <si>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</si>
  <si>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</si>
  <si>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</si>
  <si>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</si>
  <si>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</si>
  <si>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</si>
  <si>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</si>
  <si>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</si>
  <si>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</si>
  <si>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</si>
  <si>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</si>
  <si>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</si>
  <si>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</si>
  <si>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</si>
  <si>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</si>
  <si>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</si>
  <si>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</si>
  <si>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</si>
  <si>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</si>
  <si>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</si>
  <si>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</si>
  <si>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</si>
  <si>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</si>
  <si>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</si>
  <si>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</si>
  <si>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</si>
  <si>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</si>
  <si>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</si>
  <si>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</si>
  <si>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</si>
  <si>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</si>
  <si>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</si>
  <si>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</si>
  <si>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</si>
  <si>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</si>
  <si>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</si>
  <si>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</si>
  <si>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</si>
  <si>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</si>
  <si>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</si>
  <si>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</si>
  <si>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</si>
  <si>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</si>
  <si>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</si>
  <si>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</si>
  <si>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</si>
  <si>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</si>
  <si>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</si>
  <si>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</si>
  <si>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</si>
  <si>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</si>
  <si>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</si>
  <si>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</si>
  <si>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</si>
  <si>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</si>
  <si>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</si>
  <si>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</si>
  <si>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</si>
  <si>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</si>
  <si>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</si>
  <si>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</si>
  <si>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</si>
  <si>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</si>
  <si>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</si>
  <si>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</si>
  <si>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</si>
  <si>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</si>
  <si>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</si>
  <si>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</si>
  <si>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</si>
  <si>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</si>
  <si>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</si>
  <si>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</si>
  <si>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</si>
  <si>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</si>
  <si>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</si>
  <si>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</si>
  <si>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</si>
  <si>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</si>
  <si>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</si>
  <si>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</si>
  <si>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</si>
  <si>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</si>
  <si>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</si>
  <si>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</si>
  <si>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</si>
  <si>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</si>
  <si>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</si>
  <si>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</si>
  <si>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</si>
  <si>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</si>
  <si>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</si>
  <si>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</si>
  <si>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</si>
  <si>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</si>
  <si>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</si>
  <si>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</si>
  <si>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</si>
  <si>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</si>
  <si>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</si>
  <si>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</si>
  <si>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</si>
  <si>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</si>
  <si>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</si>
  <si>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</si>
  <si>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</si>
  <si>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</si>
  <si>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</si>
  <si>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</si>
  <si>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</si>
  <si>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</si>
  <si>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</si>
  <si>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</si>
  <si>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</si>
  <si>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</si>
  <si>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</si>
  <si>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</si>
  <si>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</si>
  <si>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</si>
  <si>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</si>
  <si>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</si>
  <si>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</si>
  <si>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</si>
  <si>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</si>
  <si>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</si>
  <si>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</si>
  <si>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</si>
  <si>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</si>
  <si>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</si>
  <si>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</si>
  <si>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</si>
  <si>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</si>
  <si>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</si>
  <si>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</si>
  <si>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</si>
  <si>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</si>
  <si>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</si>
  <si>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</si>
  <si>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</si>
  <si>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</si>
  <si>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</si>
  <si>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</si>
  <si>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</si>
  <si>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</si>
  <si>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</si>
  <si>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</si>
  <si>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</si>
  <si>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</si>
  <si>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</si>
  <si>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</si>
  <si>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</si>
  <si>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</si>
  <si>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</si>
  <si>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</si>
  <si>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</si>
  <si>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</si>
  <si>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</si>
  <si>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</si>
  <si>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</si>
  <si>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</si>
  <si>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</si>
  <si>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</si>
  <si>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</si>
  <si>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</si>
  <si>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</si>
  <si>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</si>
  <si>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</si>
  <si>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</si>
  <si>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</si>
  <si>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</si>
  <si>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</si>
  <si>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</si>
  <si>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</si>
  <si>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</si>
  <si>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</si>
  <si>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</si>
  <si>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</si>
  <si>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</si>
  <si>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</si>
  <si>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</si>
  <si>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</si>
  <si>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</si>
  <si>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</si>
  <si>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</si>
  <si>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</si>
  <si>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</si>
  <si>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</si>
  <si>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</si>
  <si>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</si>
  <si>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</si>
  <si>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</si>
  <si>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</si>
  <si>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</si>
  <si>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</si>
  <si>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</si>
  <si>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</si>
  <si>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</si>
  <si>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</si>
  <si>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</si>
  <si>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</si>
  <si>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</si>
  <si>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</si>
  <si>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</si>
  <si>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</si>
  <si>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</si>
  <si>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</si>
  <si>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</si>
  <si>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</si>
  <si>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</si>
  <si>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</si>
  <si>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</si>
  <si>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</si>
  <si>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</si>
  <si>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</si>
  <si>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</si>
  <si>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</si>
  <si>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</si>
  <si>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</si>
  <si>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</si>
  <si>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</si>
  <si>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</si>
  <si>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</si>
  <si>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</si>
  <si>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</si>
  <si>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</si>
  <si>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</si>
  <si>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</si>
  <si>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</si>
  <si>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</si>
  <si>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</si>
  <si>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</si>
  <si>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</si>
  <si>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</si>
  <si>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</si>
  <si>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</si>
  <si>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</si>
  <si>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</si>
  <si>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</si>
  <si>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</si>
  <si>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</si>
  <si>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</si>
  <si>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</si>
  <si>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</si>
  <si>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</si>
  <si>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</si>
  <si>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</si>
  <si>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</si>
  <si>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</si>
  <si>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</si>
  <si>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</si>
  <si>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</si>
  <si>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</si>
  <si>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</si>
  <si>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</si>
  <si>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</si>
  <si>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</si>
  <si>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</si>
  <si>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</si>
  <si>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</si>
  <si>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</si>
  <si>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</si>
  <si>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</si>
  <si>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</si>
  <si>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</si>
  <si>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</si>
  <si>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</si>
  <si>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</si>
  <si>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</si>
  <si>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</si>
  <si>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</si>
  <si>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</si>
  <si>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</si>
  <si>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</si>
  <si>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</si>
  <si>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</si>
  <si>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</si>
  <si>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</si>
  <si>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</si>
  <si>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</si>
  <si>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</si>
  <si>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</si>
  <si>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</si>
  <si>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</si>
  <si>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</si>
  <si>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</si>
  <si>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</si>
  <si>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</si>
  <si>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</si>
  <si>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</si>
  <si>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</si>
  <si>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</si>
  <si>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</si>
  <si>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</si>
  <si>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</si>
  <si>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</si>
  <si>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</si>
  <si>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</si>
  <si>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</si>
  <si>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</si>
  <si>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</si>
  <si>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</si>
  <si>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</si>
  <si>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</si>
  <si>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</si>
  <si>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</si>
  <si>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</si>
  <si>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</si>
  <si>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</si>
  <si>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</si>
  <si>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</si>
  <si>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</si>
  <si>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</si>
  <si>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</si>
  <si>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</si>
  <si>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</si>
  <si>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</si>
  <si>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</si>
  <si>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</si>
  <si>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</si>
  <si>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</si>
  <si>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</si>
  <si>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</si>
  <si>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</si>
  <si>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</si>
  <si>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</si>
  <si>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</si>
  <si>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</si>
  <si>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</si>
  <si>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</si>
  <si>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</si>
  <si>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</si>
  <si>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</si>
  <si>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</si>
  <si>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</si>
  <si>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</si>
  <si>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</si>
  <si>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</si>
  <si>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</si>
  <si>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</si>
  <si>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</si>
  <si>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</si>
  <si>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</si>
  <si>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</si>
  <si>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</si>
  <si>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</si>
  <si>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</si>
  <si>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</si>
  <si>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</si>
  <si>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</si>
  <si>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</si>
  <si>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</si>
  <si>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</si>
  <si>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</si>
  <si>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</si>
  <si>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</si>
  <si>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</si>
  <si>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</si>
  <si>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</si>
  <si>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</si>
  <si>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</si>
  <si>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</si>
  <si>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</si>
  <si>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</si>
  <si>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</si>
  <si>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</si>
  <si>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</si>
  <si>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</si>
  <si>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</si>
  <si>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</si>
  <si>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</si>
  <si>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</si>
  <si>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</si>
  <si>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</si>
  <si>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</si>
  <si>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</si>
  <si>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</si>
  <si>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</si>
  <si>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</si>
  <si>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</si>
  <si>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</si>
  <si>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</si>
  <si>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</si>
  <si>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</si>
  <si>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</si>
  <si>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</si>
  <si>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</si>
  <si>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</si>
  <si>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</si>
  <si>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</si>
  <si>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</si>
  <si>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</si>
  <si>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</si>
  <si>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</si>
  <si>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</si>
  <si>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</si>
  <si>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</si>
  <si>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</si>
  <si>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</si>
  <si>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</si>
  <si>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</si>
  <si>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</si>
  <si>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</si>
  <si>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</si>
  <si>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</si>
  <si>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</si>
  <si>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</si>
  <si>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</si>
  <si>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</si>
  <si>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</si>
  <si>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</si>
  <si>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</si>
  <si>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</si>
  <si>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</si>
  <si>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</si>
  <si>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</si>
  <si>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</si>
  <si>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</si>
  <si>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</si>
  <si>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</si>
  <si>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</si>
  <si>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</si>
  <si>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</si>
  <si>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</si>
  <si>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</si>
  <si>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</si>
  <si>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</si>
  <si>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</si>
  <si>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</si>
  <si>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</si>
  <si>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</si>
  <si>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</si>
  <si>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</si>
  <si>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</si>
  <si>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</si>
  <si>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</si>
  <si>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</si>
  <si>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</si>
  <si>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</si>
  <si>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</si>
  <si>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</si>
  <si>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</si>
  <si>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</si>
  <si>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</si>
  <si>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</si>
  <si>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</si>
  <si>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</si>
  <si>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</si>
  <si>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</si>
  <si>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</si>
  <si>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</si>
  <si>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</si>
  <si>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</si>
  <si>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</si>
  <si>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</si>
  <si>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</si>
  <si>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</si>
  <si>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</si>
  <si>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</si>
  <si>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</si>
  <si>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</si>
  <si>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</si>
  <si>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</si>
  <si>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</si>
  <si>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</si>
  <si>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</si>
  <si>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</si>
  <si>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</si>
  <si>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</si>
  <si>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</si>
  <si>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</si>
  <si>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</si>
  <si>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</si>
  <si>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</si>
  <si>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</si>
  <si>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</si>
  <si>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</si>
  <si>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</si>
  <si>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</si>
  <si>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</si>
  <si>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</si>
  <si>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</si>
  <si>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</si>
  <si>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</si>
  <si>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</si>
  <si>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</si>
  <si>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</si>
  <si>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</si>
  <si>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</si>
  <si>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</si>
  <si>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</si>
  <si>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</si>
  <si>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</si>
  <si>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</si>
  <si>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</si>
  <si>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</si>
  <si>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</si>
  <si>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</si>
  <si>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</si>
  <si>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</si>
  <si>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</si>
  <si>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</si>
  <si>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</si>
  <si>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</si>
  <si>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</si>
  <si>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</si>
  <si>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</si>
  <si>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</si>
  <si>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</si>
  <si>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</si>
  <si>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</si>
  <si>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</si>
  <si>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</si>
  <si>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</si>
  <si>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</si>
  <si>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</si>
  <si>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</si>
  <si>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</si>
  <si>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</si>
  <si>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</si>
  <si>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</si>
  <si>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</si>
  <si>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</si>
  <si>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</si>
  <si>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</si>
  <si>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</si>
  <si>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</si>
  <si>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</si>
  <si>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</si>
  <si>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</si>
  <si>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</si>
  <si>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</si>
  <si>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</si>
  <si>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</si>
  <si>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</si>
  <si>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</si>
  <si>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</si>
  <si>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</si>
  <si>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</si>
  <si>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</si>
  <si>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</si>
  <si>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</si>
  <si>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</si>
  <si>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</si>
  <si>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</si>
  <si>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</si>
  <si>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</si>
  <si>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</si>
  <si>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</si>
  <si>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</si>
  <si>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</si>
  <si>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</si>
  <si>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</si>
  <si>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</si>
  <si>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</si>
  <si>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</si>
  <si>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</si>
  <si>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</si>
  <si>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</si>
  <si>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</si>
  <si>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</si>
  <si>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</si>
  <si>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</si>
  <si>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</si>
  <si>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</si>
  <si>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</si>
  <si>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</si>
  <si>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</si>
  <si>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</si>
  <si>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</si>
  <si>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</si>
  <si>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</si>
  <si>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</si>
  <si>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</si>
  <si>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</si>
  <si>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</si>
  <si>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</si>
  <si>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</si>
  <si>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</si>
  <si>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</si>
  <si>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</si>
  <si>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</si>
  <si>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</si>
  <si>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</si>
  <si>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</si>
  <si>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</si>
  <si>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</si>
  <si>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</si>
  <si>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</si>
  <si>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</si>
  <si>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</si>
  <si>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</si>
  <si>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</si>
  <si>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</si>
  <si>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</si>
  <si>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</si>
  <si>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</si>
  <si>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</si>
  <si>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</si>
  <si>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</si>
  <si>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</si>
  <si>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</si>
  <si>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</si>
  <si>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</si>
  <si>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</si>
  <si>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</si>
  <si>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</si>
  <si>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</si>
  <si>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</si>
  <si>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</si>
  <si>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</si>
  <si>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</si>
  <si>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</si>
  <si>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</si>
  <si>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</si>
  <si>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</si>
  <si>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</si>
  <si>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</si>
  <si>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</si>
  <si>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</si>
  <si>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</si>
  <si>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</si>
  <si>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</si>
  <si>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</si>
  <si>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</si>
  <si>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</si>
  <si>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</si>
  <si>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</si>
  <si>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</si>
  <si>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</si>
  <si>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</si>
  <si>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</si>
  <si>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</si>
  <si>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</si>
  <si>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</si>
  <si>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</si>
  <si>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</si>
  <si>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</si>
  <si>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</si>
  <si>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</si>
  <si>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</si>
  <si>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</si>
  <si>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</si>
  <si>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</si>
  <si>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</si>
  <si>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</si>
  <si>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</si>
  <si>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</si>
  <si>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</si>
  <si>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</si>
  <si>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</si>
  <si>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</si>
  <si>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</si>
  <si>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</si>
  <si>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</si>
  <si>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</si>
  <si>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</si>
  <si>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</si>
  <si>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</si>
  <si>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</si>
  <si>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</si>
  <si>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</si>
  <si>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</si>
  <si>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</si>
  <si>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</si>
  <si>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</si>
  <si>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</si>
  <si>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</si>
  <si>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</si>
  <si>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</si>
  <si>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</si>
  <si>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</si>
  <si>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</si>
  <si>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</si>
  <si>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</si>
  <si>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</si>
  <si>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</si>
  <si>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</si>
  <si>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</si>
  <si>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</si>
  <si>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</si>
  <si>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</si>
  <si>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</si>
  <si>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</si>
  <si>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</si>
  <si>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</si>
  <si>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</si>
  <si>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</si>
  <si>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</si>
  <si>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</si>
  <si>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</si>
  <si>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</si>
  <si>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</si>
  <si>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</si>
  <si>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</si>
  <si>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</si>
  <si>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</si>
  <si>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</si>
  <si>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</si>
  <si>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</si>
  <si>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</si>
  <si>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</si>
  <si>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</si>
  <si>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</si>
  <si>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</si>
  <si>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</si>
  <si>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</si>
  <si>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</si>
  <si>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</si>
  <si>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</si>
  <si>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</si>
  <si>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</si>
  <si>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</si>
  <si>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</si>
  <si>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</si>
  <si>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</si>
  <si>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</si>
  <si>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</si>
  <si>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</si>
  <si>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</si>
  <si>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</si>
  <si>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</si>
  <si>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</si>
  <si>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</si>
  <si>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</si>
  <si>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</si>
  <si>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</si>
  <si>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</si>
  <si>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</si>
  <si>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</si>
  <si>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</si>
  <si>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</si>
  <si>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</si>
  <si>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</si>
  <si>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</si>
  <si>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</si>
  <si>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</si>
  <si>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</si>
  <si>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</si>
  <si>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</si>
  <si>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</si>
  <si>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</si>
  <si>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</si>
  <si>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</si>
  <si>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</si>
  <si>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</si>
  <si>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</si>
  <si>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</si>
  <si>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</si>
  <si>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</si>
  <si>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</si>
  <si>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</si>
  <si>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</si>
  <si>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</si>
  <si>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</si>
  <si>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</si>
  <si>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</si>
  <si>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</si>
  <si>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</si>
  <si>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</si>
  <si>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</si>
  <si>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</si>
  <si>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</si>
  <si>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</si>
  <si>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</si>
  <si>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</si>
  <si>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</si>
  <si>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</si>
  <si>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</si>
  <si>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</si>
  <si>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</si>
  <si>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</si>
  <si>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</si>
  <si>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</si>
  <si>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</si>
  <si>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</si>
  <si>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</si>
  <si>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</si>
  <si>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</si>
  <si>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</si>
  <si>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</si>
  <si>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</si>
  <si>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</si>
  <si>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</si>
  <si>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</si>
  <si>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</si>
  <si>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</si>
  <si>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</si>
  <si>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</si>
  <si>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</si>
  <si>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</si>
  <si>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</si>
  <si>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</si>
  <si>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</si>
  <si>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</si>
  <si>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</si>
  <si>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</si>
  <si>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</si>
  <si>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</si>
  <si>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</si>
  <si>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</si>
  <si>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</si>
  <si>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</si>
  <si>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</si>
  <si>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</si>
  <si>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</si>
  <si>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</si>
  <si>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</si>
  <si>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</si>
  <si>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</si>
  <si>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</si>
  <si>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</si>
  <si>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</si>
  <si>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</si>
  <si>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</si>
  <si>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</si>
  <si>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</si>
  <si>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</si>
  <si>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</si>
  <si>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</si>
  <si>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</si>
  <si>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</si>
  <si>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</si>
  <si>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</si>
  <si>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</si>
  <si>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</si>
  <si>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</si>
  <si>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</si>
  <si>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</si>
  <si>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</si>
  <si>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</si>
  <si>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</si>
  <si>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</si>
  <si>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</si>
  <si>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</si>
  <si>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</si>
  <si>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</si>
  <si>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</si>
  <si>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</si>
  <si>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</si>
  <si>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</si>
  <si>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</si>
  <si>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</si>
  <si>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</si>
  <si>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</si>
  <si>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</si>
  <si>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</si>
  <si>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</si>
  <si>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</si>
  <si>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</si>
  <si>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</si>
  <si>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</si>
  <si>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</si>
  <si>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</si>
  <si>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</si>
  <si>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</si>
  <si>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</si>
  <si>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</si>
  <si>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</si>
  <si>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</si>
  <si>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</si>
  <si>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</si>
  <si>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</si>
  <si>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</si>
  <si>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</si>
  <si>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</si>
  <si>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</si>
  <si>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</si>
  <si>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</si>
  <si>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</si>
  <si>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</si>
  <si>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</si>
  <si>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</si>
  <si>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</si>
  <si>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</si>
  <si>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</si>
  <si>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</si>
  <si>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</si>
  <si>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</si>
  <si>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</si>
  <si>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</si>
  <si>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</si>
  <si>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</si>
  <si>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</si>
  <si>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</si>
  <si>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</si>
  <si>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</si>
  <si>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</si>
  <si>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</si>
  <si>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</si>
  <si>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</si>
  <si>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</si>
  <si>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</si>
  <si>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</si>
  <si>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</si>
  <si>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</si>
  <si>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</si>
  <si>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</si>
  <si>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</si>
  <si>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</si>
  <si>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</si>
  <si>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</si>
  <si>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</si>
  <si>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</si>
  <si>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</si>
  <si>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</si>
  <si>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</si>
  <si>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</si>
  <si>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</si>
  <si>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</si>
  <si>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</si>
  <si>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</si>
  <si>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</si>
  <si>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</si>
  <si>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</si>
  <si>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</si>
  <si>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</si>
  <si>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</si>
  <si>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</si>
  <si>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</si>
  <si>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</si>
  <si>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</si>
  <si>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</si>
  <si>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</si>
  <si>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</si>
  <si>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</si>
  <si>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</si>
  <si>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</si>
  <si>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</si>
  <si>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</si>
  <si>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</si>
  <si>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</si>
  <si>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</si>
  <si>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</si>
  <si>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</si>
  <si>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</si>
  <si>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</si>
  <si>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</si>
  <si>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</si>
  <si>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</si>
  <si>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</si>
  <si>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</si>
  <si>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</si>
  <si>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</si>
  <si>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</si>
  <si>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</si>
  <si>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</si>
  <si>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</si>
  <si>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</si>
  <si>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</si>
  <si>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</si>
  <si>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</si>
  <si>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</si>
  <si>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</si>
  <si>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</si>
  <si>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</si>
  <si>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</si>
  <si>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</si>
  <si>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</si>
  <si>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</si>
  <si>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</si>
  <si>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</si>
  <si>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</si>
  <si>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</si>
  <si>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</si>
  <si>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</si>
  <si>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</si>
  <si>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</si>
  <si>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</si>
  <si>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</si>
  <si>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</si>
  <si>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</si>
  <si>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</si>
  <si>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</si>
  <si>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</si>
  <si>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</si>
  <si>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</si>
  <si>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</si>
  <si>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</si>
  <si>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</si>
  <si>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</si>
  <si>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</si>
  <si>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</si>
  <si>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</si>
  <si>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</si>
  <si>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</si>
  <si>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</si>
  <si>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</si>
  <si>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</si>
  <si>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</si>
  <si>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</si>
  <si>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</si>
  <si>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</si>
  <si>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</si>
  <si>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</si>
  <si>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</si>
  <si>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</si>
  <si>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</si>
  <si>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</si>
  <si>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</si>
  <si>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</si>
  <si>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</si>
  <si>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</si>
  <si>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</si>
  <si>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</si>
  <si>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</si>
  <si>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</si>
  <si>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</si>
  <si>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</si>
  <si>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</si>
  <si>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</si>
  <si>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</si>
  <si>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</si>
  <si>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</si>
  <si>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</si>
  <si>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</si>
  <si>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</si>
  <si>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</si>
  <si>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</si>
  <si>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</si>
  <si>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</si>
  <si>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</si>
  <si>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</si>
  <si>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</si>
  <si>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</si>
  <si>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</si>
  <si>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</si>
  <si>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</si>
  <si>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</si>
  <si>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</si>
  <si>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</si>
  <si>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</si>
  <si>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</si>
  <si>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</si>
  <si>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</si>
  <si>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</si>
  <si>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</si>
  <si>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</si>
  <si>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</si>
  <si>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</si>
  <si>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</si>
  <si>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</si>
  <si>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</si>
  <si>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</si>
  <si>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</si>
  <si>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</si>
  <si>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</si>
  <si>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</si>
  <si>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</si>
  <si>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</si>
  <si>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</si>
  <si>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</si>
  <si>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</si>
  <si>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</si>
  <si>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</si>
  <si>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</si>
  <si>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</si>
  <si>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</si>
  <si>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</si>
  <si>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</si>
  <si>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</si>
  <si>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</si>
  <si>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</si>
  <si>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</si>
  <si>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</si>
  <si>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</si>
  <si>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</si>
  <si>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</si>
  <si>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</si>
  <si>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</si>
  <si>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</si>
  <si>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</si>
  <si>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</si>
  <si>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</si>
  <si>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</si>
  <si>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</si>
  <si>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</si>
  <si>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</si>
  <si>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</si>
  <si>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</si>
  <si>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</si>
  <si>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</si>
  <si>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</si>
  <si>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</si>
  <si>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</si>
  <si>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</si>
  <si>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</si>
  <si>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</si>
  <si>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</si>
  <si>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</si>
  <si>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</si>
  <si>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</si>
  <si>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</si>
  <si>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</si>
  <si>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</si>
  <si>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</si>
  <si>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</si>
  <si>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</si>
  <si>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</si>
  <si>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</si>
  <si>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</si>
  <si>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</si>
  <si>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</si>
  <si>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</si>
  <si>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</si>
  <si>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</si>
  <si>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</si>
  <si>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</si>
  <si>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</si>
  <si>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</si>
  <si>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</si>
  <si>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</si>
  <si>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</si>
  <si>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</si>
  <si>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</si>
  <si>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</si>
  <si>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</si>
  <si>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</si>
  <si>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</si>
  <si>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</si>
  <si>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</si>
  <si>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</si>
  <si>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</si>
  <si>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</si>
  <si>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</si>
  <si>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</si>
  <si>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</si>
  <si>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</si>
  <si>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</si>
  <si>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</si>
  <si>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</si>
  <si>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</si>
  <si>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</si>
  <si>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</si>
  <si>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</si>
  <si>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</si>
  <si>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</si>
  <si>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</si>
  <si>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</si>
  <si>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</si>
  <si>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</si>
  <si>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</si>
  <si>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</si>
  <si>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</si>
  <si>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</si>
  <si>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</si>
  <si>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</si>
  <si>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</si>
  <si>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</si>
  <si>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</si>
  <si>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</si>
  <si>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</si>
  <si>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</si>
  <si>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</si>
  <si>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</si>
  <si>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</si>
  <si>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</si>
  <si>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</si>
  <si>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</si>
  <si>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</si>
  <si>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</si>
  <si>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</si>
  <si>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</si>
  <si>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</si>
  <si>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</si>
  <si>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</si>
  <si>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</si>
  <si>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</si>
  <si>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</si>
  <si>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</si>
  <si>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</si>
  <si>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</si>
  <si>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</si>
  <si>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</si>
  <si>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</si>
  <si>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</si>
  <si>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</si>
  <si>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</si>
  <si>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</si>
  <si>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</si>
  <si>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</si>
  <si>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</si>
  <si>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</si>
  <si>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</si>
  <si>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</si>
  <si>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</si>
  <si>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</si>
  <si>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</si>
  <si>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</si>
  <si>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</si>
  <si>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</si>
  <si>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</si>
  <si>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</si>
  <si>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</si>
  <si>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</si>
  <si>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</si>
  <si>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</si>
  <si>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</si>
  <si>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</si>
  <si>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</si>
  <si>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</si>
  <si>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</si>
  <si>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</si>
  <si>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</si>
  <si>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</si>
  <si>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</si>
  <si>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</si>
  <si>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</si>
  <si>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</si>
  <si>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</si>
  <si>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</si>
  <si>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</si>
  <si>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</si>
  <si>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</si>
  <si>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</si>
  <si>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</si>
  <si>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</si>
  <si>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</si>
  <si>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</si>
  <si>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</si>
  <si>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</si>
  <si>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</si>
  <si>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</si>
  <si>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</si>
  <si>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</si>
  <si>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</si>
  <si>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</si>
  <si>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</si>
  <si>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</si>
  <si>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</si>
  <si>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</si>
  <si>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</si>
  <si>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</si>
  <si>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</si>
  <si>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</si>
  <si>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</si>
  <si>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</si>
  <si>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</si>
  <si>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</si>
  <si>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</si>
  <si>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</si>
  <si>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</si>
  <si>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</si>
  <si>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</si>
  <si>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</si>
  <si>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</si>
  <si>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</si>
  <si>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</si>
  <si>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</si>
  <si>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</si>
  <si>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</si>
  <si>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</si>
  <si>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</si>
  <si>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</si>
  <si>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</si>
  <si>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</si>
  <si>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</si>
  <si>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</si>
  <si>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</si>
  <si>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</si>
  <si>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</si>
  <si>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</si>
  <si>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</si>
  <si>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</si>
  <si>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</si>
  <si>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</si>
  <si>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</si>
  <si>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</si>
  <si>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</si>
  <si>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</si>
  <si>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</si>
  <si>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</si>
  <si>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</si>
  <si>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</si>
  <si>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</si>
  <si>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</si>
  <si>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</si>
  <si>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</si>
  <si>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</si>
  <si>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</si>
  <si>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</si>
  <si>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</si>
  <si>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</si>
  <si>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</si>
  <si>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</si>
  <si>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</si>
  <si>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</si>
  <si>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</si>
  <si>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</si>
  <si>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</si>
  <si>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</si>
  <si>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</si>
  <si>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</si>
  <si>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</si>
  <si>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</si>
  <si>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</si>
  <si>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</si>
  <si>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</si>
  <si>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</si>
  <si>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</si>
  <si>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</si>
  <si>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</si>
  <si>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</si>
  <si>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</si>
  <si>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</si>
  <si>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</si>
  <si>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</si>
  <si>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</si>
  <si>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</si>
  <si>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</si>
  <si>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</si>
  <si>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</si>
  <si>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</si>
  <si>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</si>
  <si>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</si>
  <si>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</si>
  <si>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</si>
  <si>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</si>
  <si>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</si>
  <si>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</si>
  <si>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</si>
  <si>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</si>
  <si>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</si>
  <si>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</si>
  <si>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</si>
  <si>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</si>
  <si>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</si>
  <si>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</si>
  <si>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</si>
  <si>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</si>
  <si>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</si>
  <si>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</si>
  <si>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</si>
  <si>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</si>
  <si>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</si>
  <si>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</si>
  <si>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</si>
  <si>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</si>
  <si>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</si>
  <si>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</si>
  <si>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</si>
  <si>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</si>
  <si>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</si>
  <si>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</si>
  <si>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</si>
  <si>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</si>
  <si>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</si>
  <si>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</si>
  <si>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</si>
  <si>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</si>
  <si>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</si>
  <si>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</si>
  <si>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</si>
  <si>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</si>
  <si>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</si>
  <si>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</si>
  <si>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</si>
  <si>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</si>
  <si>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</si>
  <si>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</si>
  <si>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</si>
  <si>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</si>
  <si>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</si>
  <si>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</si>
  <si>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</si>
  <si>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</si>
  <si>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</si>
  <si>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</si>
  <si>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</si>
  <si>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</si>
  <si>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</si>
  <si>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</si>
  <si>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</si>
  <si>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</si>
  <si>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</si>
  <si>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</si>
  <si>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</si>
  <si>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</si>
  <si>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</si>
  <si>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</si>
  <si>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</si>
  <si>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</si>
  <si>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</si>
  <si>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</si>
  <si>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</si>
  <si>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</si>
  <si>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</si>
  <si>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</si>
  <si>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</si>
  <si>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</si>
  <si>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</si>
  <si>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</si>
  <si>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</si>
  <si>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</si>
  <si>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</si>
  <si>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</si>
  <si>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</si>
  <si>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</si>
  <si>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</si>
  <si>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</si>
  <si>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</si>
  <si>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</si>
  <si>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</si>
  <si>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</si>
  <si>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</si>
  <si>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</si>
  <si>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</si>
  <si>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</si>
  <si>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</si>
  <si>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</si>
  <si>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</si>
  <si>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</si>
  <si>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</si>
  <si>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</si>
  <si>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</si>
  <si>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</si>
  <si>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</si>
  <si>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</si>
  <si>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</si>
  <si>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</si>
  <si>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</si>
  <si>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</si>
  <si>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</si>
  <si>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</si>
  <si>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</si>
  <si>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</si>
  <si>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</si>
  <si>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</si>
  <si>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</si>
  <si>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</si>
  <si>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</si>
  <si>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</si>
  <si>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</si>
  <si>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</si>
  <si>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</si>
  <si>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</si>
  <si>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</si>
  <si>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</si>
  <si>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</si>
  <si>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</si>
  <si>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</si>
  <si>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</si>
  <si>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</si>
  <si>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</si>
  <si>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</si>
  <si>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</si>
  <si>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</si>
  <si>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</si>
  <si>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</si>
  <si>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</si>
  <si>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</si>
  <si>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</si>
  <si>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</si>
  <si>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</si>
  <si>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</si>
  <si>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</si>
  <si>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</si>
  <si>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</si>
  <si>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</si>
  <si>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</si>
  <si>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</si>
  <si>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</si>
  <si>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</si>
  <si>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</si>
  <si>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</si>
  <si>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</si>
  <si>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</si>
  <si>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</si>
  <si>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</si>
  <si>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</si>
  <si>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</si>
  <si>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</si>
  <si>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</si>
  <si>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</si>
  <si>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</si>
  <si>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</si>
  <si>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</si>
  <si>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</si>
  <si>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</si>
  <si>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</si>
  <si>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</si>
  <si>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</si>
  <si>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</si>
  <si>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</si>
  <si>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</si>
  <si>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</si>
  <si>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</si>
  <si>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</si>
  <si>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</si>
  <si>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</si>
  <si>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</si>
  <si>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</si>
  <si>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</si>
  <si>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</si>
  <si>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</si>
  <si>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</si>
  <si>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</si>
  <si>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</si>
  <si>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</si>
  <si>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</si>
  <si>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</si>
  <si>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</si>
  <si>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</si>
  <si>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</si>
  <si>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</si>
  <si>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</si>
  <si>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</si>
  <si>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</si>
  <si>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</si>
  <si>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</si>
  <si>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</si>
  <si>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</si>
  <si>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</si>
  <si>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</si>
  <si>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</si>
  <si>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</si>
  <si>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</si>
  <si>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</si>
  <si>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</si>
  <si>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</si>
  <si>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</si>
  <si>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</si>
  <si>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</si>
  <si>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</si>
  <si>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</si>
  <si>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</si>
  <si>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</si>
  <si>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</si>
  <si>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</si>
  <si>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</si>
  <si>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</si>
  <si>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</si>
  <si>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</si>
  <si>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</si>
  <si>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</si>
  <si>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</si>
  <si>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</si>
  <si>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</si>
  <si>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</si>
  <si>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</si>
  <si>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</si>
  <si>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</si>
  <si>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</si>
  <si>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</si>
  <si>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</si>
  <si>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</si>
  <si>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</si>
  <si>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</si>
  <si>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</si>
  <si>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</si>
  <si>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</si>
  <si>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</si>
  <si>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</si>
  <si>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</si>
  <si>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</si>
  <si>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</si>
  <si>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</si>
  <si>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</si>
  <si>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</si>
  <si>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</si>
  <si>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</si>
  <si>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</si>
  <si>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</si>
  <si>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</si>
  <si>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</si>
  <si>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</si>
  <si>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</si>
  <si>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</si>
  <si>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</si>
  <si>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</si>
  <si>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</si>
  <si>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</si>
  <si>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</si>
  <si>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</si>
  <si>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</si>
  <si>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</si>
  <si>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</si>
  <si>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</si>
  <si>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</si>
  <si>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</si>
  <si>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</si>
  <si>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</si>
  <si>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</si>
  <si>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</si>
  <si>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</si>
  <si>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</si>
  <si>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</si>
  <si>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</si>
  <si>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</si>
  <si>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</si>
  <si>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</si>
  <si>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</si>
  <si>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</si>
  <si>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</si>
  <si>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</si>
  <si>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</si>
  <si>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</si>
  <si>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</si>
  <si>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</si>
  <si>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</si>
  <si>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</si>
  <si>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</si>
  <si>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</si>
  <si>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</si>
  <si>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</si>
  <si>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</si>
  <si>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</si>
  <si>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</si>
  <si>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</si>
  <si>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</si>
  <si>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</si>
  <si>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</si>
  <si>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</si>
  <si>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</si>
  <si>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</si>
  <si>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</si>
  <si>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</si>
  <si>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</si>
  <si>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</si>
  <si>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</si>
  <si>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</si>
  <si>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</si>
  <si>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</si>
  <si>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</si>
  <si>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</si>
  <si>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</si>
  <si>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</si>
  <si>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</si>
  <si>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</si>
  <si>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</si>
  <si>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</si>
  <si>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</si>
  <si>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</si>
  <si>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</si>
  <si>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</si>
  <si>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</si>
  <si>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</si>
  <si>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</si>
  <si>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</si>
  <si>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</si>
  <si>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</si>
  <si>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</si>
  <si>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</si>
  <si>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</si>
  <si>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</si>
  <si>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</si>
  <si>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</si>
  <si>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</si>
  <si>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</si>
  <si>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</si>
  <si>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</si>
  <si>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</si>
  <si>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</si>
  <si>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</si>
  <si>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</si>
  <si>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</si>
  <si>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</si>
  <si>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</si>
  <si>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</si>
  <si>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</si>
  <si>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</si>
  <si>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</si>
  <si>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</si>
  <si>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</si>
  <si>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</si>
  <si>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</si>
  <si>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</si>
  <si>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</si>
  <si>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</si>
  <si>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</si>
  <si>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</si>
  <si>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</si>
  <si>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</si>
  <si>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</si>
  <si>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</si>
  <si>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</si>
  <si>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</si>
  <si>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</si>
  <si>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</si>
  <si>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</si>
  <si>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</si>
  <si>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</si>
  <si>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</si>
  <si>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</si>
  <si>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</si>
  <si>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</si>
  <si>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</si>
  <si>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</si>
  <si>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</si>
  <si>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</si>
  <si>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</si>
  <si>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</si>
  <si>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</si>
  <si>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</si>
  <si>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</si>
  <si>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</si>
  <si>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</si>
  <si>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</si>
  <si>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</si>
  <si>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</si>
  <si>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</si>
  <si>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</si>
  <si>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</si>
  <si>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</si>
  <si>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</si>
  <si>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</si>
  <si>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</si>
  <si>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</si>
  <si>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</si>
  <si>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</si>
  <si>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</si>
  <si>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</si>
  <si>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</si>
  <si>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</si>
  <si>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</si>
  <si>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</si>
  <si>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</si>
  <si>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</si>
  <si>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</si>
  <si>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</si>
  <si>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</si>
  <si>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</si>
  <si>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</si>
  <si>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</si>
  <si>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</si>
  <si>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</si>
  <si>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</si>
  <si>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</si>
  <si>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</si>
  <si>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</si>
  <si>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</si>
  <si>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</si>
  <si>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</si>
  <si>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</si>
  <si>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</si>
  <si>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</si>
  <si>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</si>
  <si>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</si>
  <si>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</si>
  <si>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</si>
  <si>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</si>
  <si>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</si>
  <si>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</si>
  <si>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</si>
  <si>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</si>
  <si>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</si>
  <si>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</si>
  <si>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</si>
  <si>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</si>
  <si>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</si>
  <si>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</si>
  <si>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</si>
  <si>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</si>
  <si>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</si>
  <si>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</si>
  <si>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</si>
  <si>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</si>
  <si>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</si>
  <si>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</si>
  <si>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</si>
  <si>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</si>
  <si>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</si>
  <si>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</si>
  <si>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</si>
  <si>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</si>
  <si>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</si>
  <si>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</si>
  <si>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</si>
  <si>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</si>
  <si>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</si>
  <si>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</si>
  <si>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</si>
  <si>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</si>
  <si>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</si>
  <si>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</si>
  <si>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</si>
  <si>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</si>
  <si>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</si>
  <si>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</si>
  <si>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</si>
  <si>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</si>
  <si>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</si>
  <si>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</si>
  <si>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</si>
  <si>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</si>
  <si>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</si>
  <si>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</si>
  <si>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</si>
  <si>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</si>
  <si>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</si>
  <si>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</si>
  <si>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</si>
  <si>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</si>
  <si>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</si>
  <si>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</si>
  <si>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</si>
  <si>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</si>
  <si>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</si>
  <si>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</si>
  <si>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</si>
  <si>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</si>
  <si>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</si>
  <si>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</si>
  <si>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</si>
  <si>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</si>
  <si>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</si>
  <si>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</si>
  <si>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</si>
  <si>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</si>
  <si>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</si>
  <si>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</si>
  <si>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</si>
  <si>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</si>
  <si>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</si>
  <si>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</si>
  <si>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</si>
  <si>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</si>
  <si>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</si>
  <si>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</si>
  <si>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</si>
  <si>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</si>
  <si>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</si>
  <si>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</si>
  <si>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</si>
  <si>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</si>
  <si>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</si>
  <si>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</si>
  <si>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</si>
  <si>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</si>
  <si>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</si>
  <si>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</si>
  <si>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</si>
  <si>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</si>
  <si>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</si>
  <si>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</si>
  <si>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</si>
  <si>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</si>
  <si>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</si>
  <si>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</si>
  <si>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</si>
  <si>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</si>
  <si>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</si>
  <si>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</si>
  <si>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</si>
  <si>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</si>
  <si>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</si>
  <si>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</si>
  <si>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</si>
  <si>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</si>
  <si>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</si>
  <si>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</si>
  <si>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</si>
  <si>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</si>
  <si>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</si>
  <si>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</si>
  <si>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</si>
  <si>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</si>
  <si>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</si>
  <si>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</si>
  <si>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</si>
  <si>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</si>
  <si>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</si>
  <si>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</si>
  <si>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</si>
  <si>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</si>
  <si>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</si>
  <si>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</si>
  <si>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</si>
  <si>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</si>
  <si>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</si>
  <si>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</si>
  <si>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</si>
  <si>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</si>
  <si>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</si>
  <si>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</si>
  <si>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</si>
  <si>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</si>
  <si>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</si>
  <si>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</si>
  <si>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</si>
  <si>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</si>
  <si>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</si>
  <si>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</si>
  <si>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</si>
  <si>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</si>
  <si>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</si>
  <si>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</si>
  <si>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</si>
  <si>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</si>
  <si>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</si>
  <si>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</si>
  <si>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</si>
  <si>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</si>
  <si>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</si>
  <si>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</si>
  <si>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</si>
  <si>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</si>
  <si>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</si>
  <si>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</si>
  <si>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</si>
  <si>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</si>
  <si>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</si>
  <si>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</si>
  <si>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</si>
  <si>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</si>
  <si>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</si>
  <si>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</si>
  <si>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</si>
  <si>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</si>
  <si>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</si>
  <si>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</si>
  <si>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</si>
  <si>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</si>
  <si>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</si>
  <si>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</si>
  <si>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</si>
  <si>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</si>
  <si>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</si>
  <si>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</si>
  <si>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</si>
  <si>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</si>
  <si>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</si>
  <si>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</si>
  <si>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</si>
  <si>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</si>
  <si>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</si>
  <si>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</si>
  <si>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</si>
  <si>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</si>
  <si>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</si>
  <si>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</si>
  <si>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</si>
  <si>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</si>
  <si>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</si>
  <si>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</si>
  <si>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</si>
  <si>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</si>
  <si>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</si>
  <si>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</si>
  <si>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</si>
  <si>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</si>
  <si>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</si>
  <si>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</si>
  <si>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</si>
  <si>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</si>
  <si>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</si>
  <si>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</si>
  <si>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</si>
  <si>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</si>
  <si>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</si>
  <si>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</si>
  <si>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</si>
  <si>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</si>
  <si>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</si>
  <si>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</si>
  <si>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</si>
  <si>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</si>
  <si>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</si>
  <si>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</si>
  <si>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</si>
  <si>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</si>
  <si>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</si>
  <si>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</si>
  <si>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</si>
  <si>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</si>
  <si>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</si>
  <si>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</si>
  <si>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</si>
  <si>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</si>
  <si>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</si>
  <si>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</si>
  <si>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</si>
  <si>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</si>
  <si>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</si>
  <si>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</si>
  <si>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</si>
  <si>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</si>
  <si>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</si>
  <si>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</si>
  <si>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</si>
  <si>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</si>
  <si>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</si>
  <si>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</si>
  <si>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</si>
  <si>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</si>
  <si>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</si>
  <si>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</si>
  <si>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</si>
  <si>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</si>
  <si>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</si>
  <si>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</si>
  <si>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</si>
  <si>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</si>
  <si>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</si>
  <si>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</si>
  <si>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</si>
  <si>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</si>
  <si>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</si>
  <si>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</si>
  <si>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</si>
  <si>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</si>
  <si>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</si>
  <si>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</si>
  <si>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</si>
  <si>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</si>
  <si>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</si>
  <si>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</si>
  <si>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</si>
  <si>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</si>
  <si>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</si>
  <si>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</si>
  <si>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</si>
  <si>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</si>
  <si>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</si>
  <si>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</si>
  <si>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</si>
  <si>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</si>
  <si>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</si>
  <si>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</si>
  <si>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</si>
  <si>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</si>
  <si>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</si>
  <si>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</si>
  <si>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</si>
  <si>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</si>
  <si>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</si>
  <si>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</si>
  <si>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</si>
  <si>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</si>
  <si>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</si>
  <si>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</si>
  <si>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</si>
  <si>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</si>
  <si>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</si>
  <si>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</si>
  <si>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</si>
  <si>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</si>
  <si>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</si>
  <si>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</si>
  <si>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</si>
  <si>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</si>
  <si>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</si>
  <si>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</si>
  <si>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</si>
  <si>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</si>
  <si>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</si>
  <si>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</si>
  <si>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</si>
  <si>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</si>
  <si>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</si>
  <si>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</si>
  <si>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</si>
  <si>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</si>
  <si>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</si>
  <si>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</si>
  <si>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</si>
  <si>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</si>
  <si>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</si>
  <si>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</si>
  <si>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</si>
  <si>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</si>
  <si>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</si>
  <si>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</si>
  <si>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</si>
  <si>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</si>
  <si>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</si>
  <si>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</si>
  <si>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</si>
  <si>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</si>
  <si>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</si>
  <si>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</si>
  <si>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</si>
  <si>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</si>
  <si>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</si>
  <si>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</si>
  <si>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</si>
  <si>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</si>
  <si>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</si>
  <si>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</si>
  <si>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</si>
  <si>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</si>
  <si>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</si>
  <si>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</si>
  <si>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</si>
  <si>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</si>
  <si>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</si>
  <si>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</si>
  <si>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</si>
  <si>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</si>
  <si>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</si>
  <si>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</si>
  <si>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</si>
  <si>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</si>
  <si>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</si>
  <si>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</si>
  <si>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</si>
  <si>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</si>
  <si>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</si>
  <si>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</si>
  <si>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</si>
  <si>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</si>
  <si>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</si>
  <si>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</si>
  <si>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</si>
  <si>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</si>
  <si>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</si>
  <si>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</si>
  <si>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</si>
  <si>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</si>
  <si>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</si>
  <si>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</si>
  <si>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</si>
  <si>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</si>
  <si>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</si>
  <si>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</si>
  <si>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</si>
  <si>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</si>
  <si>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</si>
  <si>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</si>
  <si>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</si>
  <si>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</si>
  <si>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</si>
  <si>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</si>
  <si>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</si>
  <si>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</si>
  <si>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</si>
  <si>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</si>
  <si>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</si>
  <si>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</si>
  <si>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</si>
  <si>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</si>
  <si>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</si>
  <si>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</si>
  <si>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</si>
  <si>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</si>
  <si>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</si>
  <si>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</si>
  <si>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</si>
  <si>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</si>
  <si>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</si>
  <si>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</si>
  <si>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</si>
  <si>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</si>
  <si>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</si>
  <si>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</si>
  <si>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</si>
  <si>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</si>
  <si>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</si>
  <si>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</si>
  <si>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</si>
  <si>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</si>
  <si>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</si>
  <si>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</si>
  <si>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</si>
  <si>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</si>
  <si>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</si>
  <si>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</si>
  <si>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</si>
  <si>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</si>
  <si>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</si>
  <si>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</si>
  <si>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</si>
  <si>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</si>
  <si>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</si>
  <si>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</si>
  <si>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</si>
  <si>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</si>
  <si>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</si>
  <si>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</si>
  <si>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</si>
  <si>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</si>
  <si>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</si>
  <si>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</si>
  <si>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</si>
  <si>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</si>
  <si>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</si>
  <si>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</si>
  <si>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</si>
  <si>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</si>
  <si>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</si>
  <si>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</si>
  <si>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</si>
  <si>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</si>
  <si>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</si>
  <si>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</si>
  <si>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</si>
  <si>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</si>
  <si>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</si>
  <si>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</si>
  <si>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</si>
  <si>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</si>
  <si>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</si>
  <si>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</si>
  <si>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</si>
  <si>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</si>
  <si>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</si>
  <si>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</si>
  <si>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</si>
  <si>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</si>
  <si>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</si>
  <si>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</si>
  <si>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</si>
  <si>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</si>
  <si>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</si>
  <si>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</si>
  <si>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</si>
  <si>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</si>
  <si>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</si>
  <si>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</si>
  <si>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</si>
  <si>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</si>
  <si>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</si>
  <si>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</si>
  <si>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</si>
  <si>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</si>
  <si>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</si>
  <si>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</si>
  <si>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</si>
  <si>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</si>
  <si>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</si>
  <si>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</si>
  <si>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</si>
  <si>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</si>
  <si>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</si>
  <si>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</si>
  <si>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</si>
  <si>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</si>
  <si>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</si>
  <si>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</si>
  <si>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</si>
  <si>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</si>
  <si>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</si>
  <si>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</si>
  <si>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</si>
  <si>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</si>
  <si>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</si>
  <si>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</si>
  <si>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</si>
  <si>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</si>
  <si>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</si>
  <si>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</si>
  <si>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</si>
  <si>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</si>
  <si>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</si>
  <si>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</si>
  <si>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</si>
  <si>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</si>
  <si>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</si>
  <si>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</si>
  <si>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</si>
  <si>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</si>
  <si>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</si>
  <si>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</si>
  <si>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</si>
  <si>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</si>
  <si>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</si>
  <si>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</si>
  <si>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</si>
  <si>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</si>
  <si>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</si>
  <si>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</si>
  <si>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</si>
  <si>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</si>
  <si>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</si>
  <si>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</si>
  <si>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</si>
  <si>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</si>
  <si>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</si>
  <si>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</si>
  <si>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</si>
  <si>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</si>
  <si>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</si>
  <si>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</si>
  <si>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</si>
  <si>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</si>
  <si>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</si>
  <si>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</si>
  <si>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</si>
  <si>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</si>
  <si>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</si>
  <si>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</si>
  <si>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</si>
  <si>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</si>
  <si>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</si>
  <si>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</si>
  <si>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</si>
  <si>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</si>
  <si>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</si>
  <si>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</si>
  <si>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</si>
  <si>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</si>
  <si>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</si>
  <si>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</si>
  <si>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</si>
  <si>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</si>
  <si>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</si>
  <si>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</si>
  <si>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</si>
  <si>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</si>
  <si>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</si>
  <si>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</si>
  <si>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</si>
  <si>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</si>
  <si>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</si>
  <si>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</si>
  <si>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</si>
  <si>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</si>
  <si>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</si>
  <si>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</si>
  <si>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</si>
  <si>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</si>
  <si>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</si>
  <si>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</si>
  <si>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</si>
  <si>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</si>
  <si>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</si>
  <si>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</si>
  <si>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</si>
  <si>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</si>
  <si>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</si>
  <si>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</si>
  <si>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</si>
  <si>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</si>
  <si>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</si>
  <si>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</si>
  <si>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</si>
  <si>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</si>
  <si>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</si>
  <si>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</si>
  <si>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</si>
  <si>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</si>
  <si>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</si>
  <si>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</si>
  <si>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</si>
  <si>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</si>
  <si>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</si>
  <si>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</si>
  <si>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</si>
  <si>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</si>
  <si>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</si>
  <si>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</si>
  <si>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</si>
  <si>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</si>
  <si>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</si>
  <si>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</si>
  <si>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</si>
  <si>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</si>
  <si>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</si>
  <si>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</si>
  <si>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</si>
  <si>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</si>
  <si>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</si>
  <si>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</si>
  <si>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</si>
  <si>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</si>
  <si>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</si>
  <si>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</si>
  <si>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</si>
  <si>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</si>
  <si>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</si>
  <si>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</si>
  <si>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</si>
  <si>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</si>
  <si>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</si>
  <si>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</si>
  <si>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</si>
  <si>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</si>
  <si>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</si>
  <si>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</si>
  <si>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</si>
  <si>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</si>
  <si>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</si>
  <si>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</si>
  <si>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</si>
  <si>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</si>
  <si>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</si>
  <si>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</si>
  <si>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</si>
  <si>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</si>
  <si>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</si>
  <si>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</si>
  <si>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</si>
  <si>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</si>
  <si>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</si>
  <si>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</si>
  <si>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</si>
  <si>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</si>
  <si>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</si>
  <si>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</si>
  <si>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</si>
  <si>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</si>
  <si>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</si>
  <si>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</si>
  <si>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</si>
  <si>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</si>
  <si>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</si>
  <si>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</si>
  <si>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</si>
  <si>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</si>
  <si>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</si>
  <si>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</si>
  <si>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</si>
  <si>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</si>
  <si>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</si>
  <si>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</si>
  <si>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</si>
  <si>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</si>
  <si>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</si>
  <si>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</si>
  <si>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</si>
  <si>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</si>
  <si>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</si>
  <si>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</si>
  <si>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</si>
  <si>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</si>
  <si>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</si>
  <si>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</si>
  <si>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</si>
  <si>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</si>
  <si>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</si>
  <si>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</si>
  <si>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</si>
  <si>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</si>
  <si>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</si>
  <si>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</si>
  <si>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</si>
  <si>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</si>
  <si>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</si>
  <si>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</si>
  <si>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</si>
  <si>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</si>
  <si>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</si>
  <si>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</si>
  <si>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</si>
  <si>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</si>
  <si>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</si>
  <si>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</si>
  <si>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</si>
  <si>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</si>
  <si>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</si>
  <si>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</si>
  <si>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</si>
  <si>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</si>
  <si>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</si>
  <si>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</si>
  <si>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</si>
  <si>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</si>
  <si>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</si>
  <si>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</si>
  <si>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</si>
  <si>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</si>
  <si>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</si>
  <si>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</si>
  <si>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</si>
  <si>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</si>
  <si>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</si>
  <si>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</si>
  <si>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</si>
  <si>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</si>
  <si>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</si>
  <si>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</si>
  <si>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</si>
  <si>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</si>
  <si>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</si>
  <si>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</si>
  <si>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</si>
  <si>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</si>
  <si>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</si>
  <si>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</si>
  <si>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</si>
  <si>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</si>
  <si>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</si>
  <si>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</si>
  <si>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</si>
  <si>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</si>
  <si>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</si>
  <si>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</si>
  <si>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</si>
  <si>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</si>
  <si>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</si>
  <si>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</si>
  <si>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</si>
  <si>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</si>
  <si>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</si>
  <si>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</si>
  <si>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</si>
  <si>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</si>
  <si>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</si>
  <si>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</si>
  <si>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</si>
  <si>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</si>
  <si>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</si>
  <si>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</si>
  <si>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</si>
  <si>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</si>
  <si>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</si>
  <si>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</si>
  <si>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</si>
  <si>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</si>
  <si>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</si>
  <si>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</si>
  <si>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</si>
  <si>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</si>
  <si>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</si>
  <si>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</si>
  <si>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</si>
  <si>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</si>
  <si>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</si>
  <si>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</si>
  <si>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</si>
  <si>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</si>
  <si>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</si>
  <si>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</si>
  <si>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</si>
  <si>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</si>
  <si>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</si>
  <si>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</si>
  <si>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</si>
  <si>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</si>
  <si>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</si>
  <si>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</si>
  <si>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</si>
  <si>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</si>
  <si>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</si>
  <si>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</si>
  <si>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</si>
  <si>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</si>
  <si>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</si>
  <si>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</si>
  <si>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</si>
  <si>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</si>
  <si>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</si>
  <si>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</si>
  <si>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</si>
  <si>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</si>
  <si>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</si>
  <si>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</si>
  <si>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</si>
  <si>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</si>
  <si>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</si>
  <si>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</si>
  <si>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</si>
  <si>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</si>
  <si>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</si>
  <si>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</si>
  <si>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</si>
  <si>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</si>
  <si>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</si>
  <si>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</si>
  <si>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</si>
  <si>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</si>
  <si>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</si>
  <si>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</si>
  <si>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</si>
  <si>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</si>
  <si>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</si>
  <si>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</si>
  <si>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</si>
  <si>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</si>
  <si>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</si>
  <si>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</si>
  <si>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</si>
  <si>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</si>
  <si>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</si>
  <si>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</si>
  <si>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</si>
  <si>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</si>
  <si>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</si>
  <si>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</si>
  <si>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</si>
  <si>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</si>
  <si>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</si>
  <si>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</si>
  <si>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</si>
  <si>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</si>
  <si>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</si>
  <si>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</si>
  <si>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</si>
  <si>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</si>
  <si>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</si>
  <si>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</si>
  <si>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</si>
  <si>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</si>
  <si>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</si>
  <si>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</si>
  <si>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</si>
  <si>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</si>
  <si>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</si>
  <si>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</si>
  <si>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</si>
  <si>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</si>
  <si>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</si>
  <si>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</si>
  <si>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</si>
  <si>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</si>
  <si>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</si>
  <si>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</si>
  <si>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</si>
  <si>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</si>
  <si>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</si>
  <si>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</si>
  <si>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</si>
  <si>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</si>
  <si>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</si>
  <si>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</si>
  <si>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</si>
  <si>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</si>
  <si>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</si>
  <si>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</si>
  <si>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</si>
  <si>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</si>
  <si>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</si>
  <si>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</si>
  <si>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</si>
  <si>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</si>
  <si>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</si>
  <si>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</si>
  <si>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</si>
  <si>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</si>
  <si>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</si>
  <si>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</si>
  <si>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</si>
  <si>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</si>
  <si>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</si>
  <si>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</si>
  <si>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</si>
  <si>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</si>
  <si>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</si>
  <si>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</si>
  <si>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</si>
  <si>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</si>
  <si>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</si>
  <si>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</si>
  <si>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</si>
  <si>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</si>
  <si>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</si>
  <si>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</si>
  <si>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</si>
  <si>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</si>
  <si>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</si>
  <si>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</si>
  <si>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</si>
  <si>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</si>
  <si>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</si>
  <si>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</si>
  <si>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</si>
  <si>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</si>
  <si>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</si>
  <si>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</si>
  <si>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</si>
  <si>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</si>
  <si>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</si>
  <si>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</si>
  <si>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</si>
  <si>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</si>
  <si>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</si>
  <si>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</si>
  <si>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</si>
  <si>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</si>
  <si>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</si>
  <si>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</si>
  <si>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</si>
  <si>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</si>
  <si>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</si>
  <si>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</si>
  <si>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</si>
  <si>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</si>
  <si>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</si>
  <si>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</si>
  <si>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</si>
  <si>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</si>
  <si>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</si>
  <si>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</si>
  <si>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</si>
  <si>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</si>
  <si>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</si>
  <si>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</si>
  <si>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</si>
  <si>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</si>
  <si>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</si>
  <si>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</si>
  <si>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</si>
  <si>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</si>
  <si>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</si>
  <si>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</si>
  <si>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</si>
  <si>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</si>
  <si>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</si>
  <si>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</si>
  <si>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</si>
  <si>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</si>
  <si>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</si>
  <si>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</si>
  <si>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</si>
  <si>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</si>
  <si>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</si>
  <si>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</si>
  <si>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</si>
  <si>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</si>
  <si>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</si>
  <si>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</si>
  <si>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</si>
  <si>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</si>
  <si>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</si>
  <si>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</si>
  <si>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</si>
  <si>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</si>
  <si>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</si>
  <si>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</si>
  <si>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</si>
  <si>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</si>
  <si>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</si>
  <si>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</si>
  <si>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</si>
  <si>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</si>
  <si>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</si>
  <si>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</si>
  <si>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</si>
  <si>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</si>
  <si>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</si>
  <si>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</si>
  <si>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</si>
  <si>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</si>
  <si>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</si>
  <si>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</si>
  <si>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</si>
  <si>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</si>
  <si>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</si>
  <si>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</si>
  <si>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</si>
  <si>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</si>
  <si>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</si>
  <si>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</si>
  <si>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</si>
  <si>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</si>
  <si>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</si>
  <si>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</si>
  <si>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</si>
  <si>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</si>
  <si>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</si>
  <si>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</si>
  <si>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</si>
  <si>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</si>
  <si>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</si>
  <si>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</si>
  <si>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</si>
  <si>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</si>
  <si>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</si>
  <si>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</si>
  <si>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</si>
  <si>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</si>
  <si>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</si>
  <si>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</si>
  <si>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</si>
  <si>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</si>
  <si>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</si>
  <si>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</si>
  <si>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</si>
  <si>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</si>
  <si>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</si>
  <si>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</si>
  <si>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</si>
  <si>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</si>
  <si>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</si>
  <si>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</si>
  <si>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</si>
  <si>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</si>
  <si>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</si>
  <si>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</si>
  <si>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</si>
  <si>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</si>
  <si>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</si>
  <si>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</si>
  <si>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</si>
  <si>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</si>
  <si>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</si>
  <si>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</si>
  <si>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</si>
  <si>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</si>
  <si>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</si>
  <si>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</si>
  <si>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</si>
  <si>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</si>
  <si>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</si>
  <si>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</si>
  <si>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</si>
  <si>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</si>
  <si>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</si>
  <si>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</si>
  <si>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</si>
  <si>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</si>
  <si>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</si>
  <si>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</si>
  <si>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</si>
  <si>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</si>
  <si>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</si>
  <si>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</si>
  <si>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</si>
  <si>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</si>
  <si>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</si>
  <si>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</si>
  <si>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</si>
  <si>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</si>
  <si>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</si>
  <si>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</si>
  <si>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</si>
  <si>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</si>
  <si>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</si>
  <si>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</si>
  <si>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</si>
  <si>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</si>
  <si>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</si>
  <si>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</si>
  <si>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</si>
  <si>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</si>
  <si>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</si>
  <si>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</si>
  <si>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</si>
  <si>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</si>
  <si>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</si>
  <si>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</si>
  <si>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</si>
  <si>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</si>
  <si>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</si>
  <si>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</si>
  <si>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</si>
  <si>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</si>
  <si>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</si>
  <si>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</si>
  <si>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</si>
  <si>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</si>
  <si>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</si>
  <si>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</si>
  <si>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</si>
  <si>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</si>
  <si>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</si>
  <si>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</si>
  <si>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</si>
  <si>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</si>
  <si>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</si>
  <si>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</si>
  <si>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</si>
  <si>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</si>
  <si>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</si>
  <si>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</si>
  <si>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</si>
  <si>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</si>
  <si>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</si>
  <si>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</si>
  <si>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</si>
  <si>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</si>
  <si>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</si>
  <si>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</si>
  <si>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</si>
  <si>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</si>
  <si>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</si>
  <si>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</si>
  <si>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</si>
  <si>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</si>
  <si>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</si>
  <si>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</si>
  <si>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</si>
  <si>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</si>
  <si>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</si>
  <si>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</si>
  <si>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</si>
  <si>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</si>
  <si>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</si>
  <si>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</si>
  <si>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</si>
  <si>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</si>
  <si>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</si>
  <si>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</si>
  <si>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</si>
  <si>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</si>
  <si>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</si>
  <si>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</si>
  <si>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</si>
  <si>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</si>
  <si>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</si>
  <si>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</si>
  <si>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</si>
  <si>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</si>
  <si>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</si>
  <si>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</si>
  <si>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</si>
  <si>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</si>
  <si>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</si>
  <si>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</si>
  <si>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</si>
  <si>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</si>
  <si>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</si>
  <si>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</si>
  <si>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</si>
  <si>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</si>
  <si>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</si>
  <si>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</si>
  <si>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</si>
  <si>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</si>
  <si>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</si>
  <si>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</si>
  <si>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</si>
  <si>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</si>
  <si>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</si>
  <si>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</si>
  <si>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</si>
  <si>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</si>
  <si>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</si>
  <si>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</si>
  <si>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</si>
  <si>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</si>
  <si>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</si>
  <si>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</si>
  <si>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</si>
  <si>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</si>
  <si>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</si>
  <si>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</si>
  <si>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</si>
  <si>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</si>
  <si>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</si>
  <si>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</si>
  <si>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</si>
  <si>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</si>
  <si>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</si>
  <si>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</si>
  <si>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</si>
  <si>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</si>
  <si>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</si>
  <si>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</si>
  <si>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</si>
  <si>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</si>
  <si>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</si>
  <si>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</si>
  <si>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</si>
  <si>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</si>
  <si>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</si>
  <si>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</si>
  <si>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</si>
  <si>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</si>
  <si>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</si>
  <si>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</si>
  <si>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</si>
  <si>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</si>
  <si>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</si>
  <si>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</si>
  <si>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</si>
  <si>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</si>
  <si>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</si>
  <si>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</si>
  <si>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</si>
  <si>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</si>
  <si>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</si>
  <si>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</si>
  <si>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</si>
  <si>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</si>
  <si>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</si>
  <si>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</si>
  <si>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</si>
  <si>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</si>
  <si>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</si>
  <si>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</si>
  <si>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</si>
  <si>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</si>
  <si>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</si>
  <si>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</si>
  <si>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</si>
  <si>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</si>
  <si>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</si>
  <si>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</si>
  <si>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</si>
  <si>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</si>
  <si>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</si>
  <si>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</si>
  <si>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</si>
  <si>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</si>
  <si>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</si>
  <si>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</si>
  <si>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</si>
  <si>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</si>
  <si>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</si>
  <si>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</si>
  <si>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</si>
  <si>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</si>
  <si>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</si>
  <si>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</si>
  <si>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</si>
  <si>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</si>
  <si>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</si>
  <si>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</si>
  <si>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</si>
  <si>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</si>
  <si>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</si>
  <si>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</si>
  <si>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</si>
  <si>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</si>
  <si>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</si>
  <si>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</si>
  <si>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</si>
  <si>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</si>
  <si>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</si>
  <si>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</si>
  <si>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</si>
  <si>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</si>
  <si>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</si>
  <si>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</si>
  <si>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</si>
  <si>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</si>
  <si>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</si>
  <si>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</si>
  <si>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</si>
  <si>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</si>
  <si>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</si>
  <si>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</si>
  <si>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</si>
  <si>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</si>
  <si>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</si>
  <si>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</si>
  <si>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</si>
  <si>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</si>
  <si>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</si>
  <si>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</si>
  <si>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</si>
  <si>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</si>
  <si>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</si>
  <si>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</si>
  <si>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</si>
  <si>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</si>
  <si>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</si>
  <si>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</si>
  <si>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</si>
  <si>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</si>
  <si>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</si>
  <si>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</si>
  <si>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</si>
  <si>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</si>
  <si>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</si>
  <si>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</si>
  <si>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</si>
  <si>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</si>
  <si>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</si>
  <si>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</si>
  <si>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</si>
  <si>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</si>
  <si>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</si>
  <si>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</si>
  <si>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</si>
  <si>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</si>
  <si>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</si>
  <si>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</si>
  <si>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</si>
  <si>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</si>
  <si>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</si>
  <si>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</si>
  <si>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</si>
  <si>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</si>
  <si>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</si>
  <si>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</si>
  <si>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</si>
  <si>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</si>
  <si>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</si>
  <si>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</si>
  <si>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</si>
  <si>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</si>
  <si>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</si>
  <si>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</si>
  <si>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</si>
  <si>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</si>
  <si>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</si>
  <si>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</si>
  <si>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</si>
  <si>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</si>
  <si>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</si>
  <si>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</si>
  <si>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</si>
  <si>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</si>
  <si>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</si>
  <si>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</si>
  <si>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</si>
  <si>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</si>
  <si>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</si>
  <si>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</si>
  <si>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</si>
  <si>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</si>
  <si>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</si>
  <si>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</si>
  <si>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</si>
  <si>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</si>
  <si>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</si>
  <si>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</si>
  <si>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</si>
  <si>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</si>
  <si>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</si>
  <si>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</si>
  <si>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</si>
  <si>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</si>
  <si>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</si>
  <si>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</si>
  <si>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</si>
  <si>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</si>
  <si>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</si>
  <si>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</si>
  <si>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</si>
  <si>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</si>
  <si>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</si>
  <si>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</si>
  <si>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</si>
  <si>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</si>
  <si>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</si>
  <si>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</si>
  <si>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</si>
  <si>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</si>
  <si>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</si>
  <si>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</si>
  <si>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</si>
  <si>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</si>
  <si>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</si>
  <si>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</si>
  <si>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</si>
  <si>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</si>
  <si>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</si>
  <si>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</si>
  <si>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</si>
  <si>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</si>
  <si>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</si>
  <si>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</si>
  <si>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</si>
  <si>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</si>
  <si>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</si>
  <si>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</si>
  <si>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</si>
  <si>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</si>
  <si>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</si>
  <si>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</si>
  <si>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</si>
  <si>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</si>
  <si>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</si>
  <si>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</si>
  <si>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</si>
  <si>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</si>
  <si>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</si>
  <si>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</si>
  <si>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</si>
  <si>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</si>
  <si>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</si>
  <si>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</si>
  <si>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</si>
  <si>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</si>
  <si>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</si>
  <si>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</si>
  <si>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</si>
  <si>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</si>
  <si>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</si>
  <si>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</si>
  <si>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</si>
  <si>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</si>
  <si>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</si>
  <si>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</si>
  <si>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</si>
  <si>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</si>
  <si>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</si>
  <si>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</si>
  <si>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</si>
  <si>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</si>
  <si>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</si>
  <si>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</si>
  <si>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</si>
  <si>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</si>
  <si>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</si>
  <si>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</si>
  <si>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</si>
  <si>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</si>
  <si>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</si>
  <si>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</si>
  <si>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</si>
  <si>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</si>
  <si>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</si>
  <si>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</si>
  <si>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</si>
  <si>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</si>
  <si>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</si>
  <si>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</si>
  <si>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</si>
  <si>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</si>
  <si>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</si>
  <si>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</si>
  <si>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</si>
  <si>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</si>
  <si>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</si>
  <si>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</si>
  <si>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</si>
  <si>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</si>
  <si>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</si>
  <si>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</si>
  <si>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</si>
  <si>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</si>
  <si>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</si>
  <si>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</si>
  <si>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</si>
  <si>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</si>
  <si>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</si>
  <si>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</si>
  <si>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</si>
  <si>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</si>
  <si>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</si>
  <si>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</si>
  <si>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</si>
  <si>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</si>
  <si>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</si>
  <si>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</si>
  <si>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</si>
  <si>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</si>
  <si>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</si>
  <si>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</si>
  <si>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</si>
  <si>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</si>
  <si>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</si>
  <si>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</si>
  <si>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</si>
  <si>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</si>
  <si>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</si>
  <si>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</si>
  <si>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</si>
  <si>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</si>
  <si>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</si>
  <si>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</si>
  <si>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</si>
  <si>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</si>
  <si>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</si>
  <si>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</si>
  <si>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</si>
  <si>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</si>
  <si>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</si>
  <si>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</si>
  <si>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</si>
  <si>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</si>
  <si>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</si>
  <si>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</si>
  <si>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</si>
  <si>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</si>
  <si>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</si>
  <si>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</si>
  <si>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</si>
  <si>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</si>
  <si>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</si>
  <si>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</si>
  <si>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</si>
  <si>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</si>
  <si>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</si>
  <si>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</si>
  <si>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</si>
  <si>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</si>
  <si>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</si>
  <si>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</si>
  <si>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</si>
  <si>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</si>
  <si>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</si>
  <si>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</si>
  <si>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</si>
  <si>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</si>
  <si>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</si>
  <si>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</si>
  <si>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</si>
  <si>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</si>
  <si>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</si>
  <si>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</si>
  <si>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</si>
  <si>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</si>
  <si>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</si>
  <si>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</si>
  <si>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</si>
  <si>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</si>
  <si>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</si>
  <si>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</si>
  <si>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</si>
  <si>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</si>
  <si>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</si>
  <si>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</si>
  <si>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</si>
  <si>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</si>
  <si>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</si>
  <si>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</si>
  <si>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</si>
  <si>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</si>
  <si>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</si>
  <si>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</si>
  <si>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</si>
  <si>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</si>
  <si>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</si>
  <si>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</si>
  <si>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</si>
  <si>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</si>
  <si>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</si>
  <si>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</si>
  <si>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</si>
  <si>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</si>
  <si>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</si>
  <si>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</si>
  <si>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</si>
  <si>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</si>
  <si>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</si>
  <si>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</si>
  <si>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</si>
  <si>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</si>
  <si>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</si>
  <si>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</si>
  <si>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</si>
  <si>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</si>
  <si>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</si>
  <si>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</si>
  <si>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</si>
  <si>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</si>
  <si>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</si>
  <si>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</si>
  <si>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</si>
  <si>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</si>
  <si>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</si>
  <si>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</si>
  <si>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</si>
  <si>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</si>
  <si>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</si>
  <si>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</si>
  <si>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</si>
  <si>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</si>
  <si>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</si>
  <si>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</si>
  <si>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</si>
  <si>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</si>
  <si>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</si>
  <si>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</si>
  <si>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</si>
  <si>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</si>
  <si>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</si>
  <si>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</si>
  <si>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</si>
  <si>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</si>
  <si>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</si>
  <si>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</si>
  <si>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</si>
  <si>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</si>
  <si>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</si>
  <si>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</si>
  <si>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</si>
  <si>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</si>
  <si>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</si>
  <si>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</si>
  <si>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</si>
  <si>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</si>
  <si>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</si>
  <si>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</si>
  <si>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</si>
  <si>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</si>
  <si>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</si>
  <si>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</si>
  <si>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</si>
  <si>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</si>
  <si>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</si>
  <si>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</si>
  <si>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</si>
  <si>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</si>
  <si>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</si>
  <si>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</si>
  <si>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</si>
  <si>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</si>
  <si>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</si>
  <si>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</si>
  <si>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</si>
  <si>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</si>
  <si>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</si>
  <si>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</si>
  <si>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</si>
  <si>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</si>
  <si>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</si>
  <si>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</si>
  <si>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</si>
  <si>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</si>
  <si>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</si>
  <si>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</si>
  <si>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</si>
  <si>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</si>
  <si>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</si>
  <si>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</si>
  <si>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</si>
  <si>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</si>
  <si>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</si>
  <si>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</si>
  <si>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</si>
  <si>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</si>
  <si>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</si>
  <si>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</si>
  <si>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</si>
  <si>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</si>
  <si>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</si>
  <si>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</si>
  <si>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</si>
  <si>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</si>
  <si>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</si>
  <si>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</si>
  <si>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</si>
  <si>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</si>
  <si>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</si>
  <si>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</si>
  <si>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</si>
  <si>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</si>
  <si>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</si>
  <si>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</si>
  <si>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</si>
  <si>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</si>
  <si>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</si>
  <si>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</si>
  <si>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</si>
  <si>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</si>
  <si>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</si>
  <si>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</si>
  <si>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</si>
  <si>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</si>
  <si>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</si>
  <si>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</si>
  <si>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</si>
  <si>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</si>
  <si>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</si>
  <si>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</si>
  <si>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</si>
  <si>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</si>
  <si>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</si>
  <si>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</si>
  <si>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</si>
  <si>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</si>
  <si>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</si>
  <si>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</si>
  <si>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</si>
  <si>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</si>
  <si>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</si>
  <si>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</si>
  <si>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</si>
  <si>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</si>
  <si>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</si>
  <si>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</si>
  <si>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</si>
  <si>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</si>
  <si>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</si>
  <si>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</si>
  <si>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</si>
  <si>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</si>
  <si>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</si>
  <si>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</si>
  <si>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</si>
  <si>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</si>
  <si>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</si>
  <si>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</si>
  <si>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</si>
  <si>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</si>
  <si>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</si>
  <si>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</si>
  <si>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</si>
  <si>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</si>
  <si>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</si>
  <si>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</si>
  <si>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</si>
  <si>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</si>
  <si>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</si>
  <si>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</si>
  <si>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</si>
  <si>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</si>
  <si>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</si>
  <si>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</si>
  <si>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</si>
  <si>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</si>
  <si>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</si>
  <si>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</si>
  <si>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</si>
  <si>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</si>
  <si>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</si>
  <si>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</si>
  <si>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</si>
  <si>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</si>
  <si>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</si>
  <si>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</si>
  <si>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</si>
  <si>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</si>
  <si>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</si>
  <si>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</si>
  <si>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</si>
  <si>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</si>
  <si>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</si>
  <si>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</si>
  <si>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</si>
  <si>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</si>
  <si>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</si>
  <si>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</si>
  <si>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</si>
  <si>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</si>
  <si>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</si>
  <si>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</si>
  <si>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</si>
  <si>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</si>
  <si>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</si>
  <si>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</si>
  <si>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</si>
  <si>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</si>
  <si>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</si>
  <si>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</si>
  <si>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</si>
  <si>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</si>
  <si>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</si>
  <si>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</si>
  <si>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</si>
  <si>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</si>
  <si>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</si>
  <si>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</si>
  <si>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</si>
  <si>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</si>
  <si>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</si>
  <si>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</si>
  <si>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</si>
  <si>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</si>
  <si>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</si>
  <si>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</si>
  <si>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</si>
  <si>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</si>
  <si>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</si>
  <si>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</si>
  <si>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</si>
  <si>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</si>
  <si>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</si>
  <si>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</si>
  <si>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</si>
  <si>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</si>
  <si>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</si>
  <si>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</si>
  <si>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</si>
  <si>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</si>
  <si>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</si>
  <si>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</si>
  <si>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</si>
  <si>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</si>
  <si>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</si>
  <si>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</si>
  <si>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</si>
  <si>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</si>
  <si>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</si>
  <si>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</si>
  <si>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</si>
  <si>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</si>
  <si>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</si>
  <si>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</si>
  <si>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</si>
  <si>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</si>
  <si>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</si>
  <si>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</si>
  <si>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</si>
  <si>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</si>
  <si>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</si>
  <si>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</si>
  <si>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</si>
  <si>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</si>
  <si>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</si>
  <si>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</si>
  <si>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</si>
  <si>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</si>
  <si>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</si>
  <si>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</si>
  <si>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</si>
  <si>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</si>
  <si>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</si>
  <si>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</si>
  <si>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</si>
  <si>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</si>
  <si>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</si>
  <si>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</si>
  <si>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</si>
  <si>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</si>
  <si>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</si>
  <si>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</si>
  <si>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</si>
  <si>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</si>
  <si>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</si>
  <si>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</si>
  <si>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</si>
  <si>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</si>
  <si>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</si>
  <si>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</si>
  <si>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</si>
  <si>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</si>
  <si>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</si>
  <si>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</si>
  <si>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</si>
  <si>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</si>
  <si>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</si>
  <si>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</si>
  <si>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</si>
  <si>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</si>
  <si>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</si>
  <si>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</si>
  <si>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</si>
  <si>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</si>
  <si>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</si>
  <si>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</si>
  <si>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</si>
  <si>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</si>
  <si>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</si>
  <si>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</si>
  <si>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</si>
  <si>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</si>
  <si>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</si>
  <si>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</si>
  <si>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</si>
  <si>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</si>
  <si>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</si>
  <si>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</si>
  <si>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</si>
  <si>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</si>
  <si>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</si>
  <si>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</si>
  <si>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</si>
  <si>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</si>
  <si>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</si>
  <si>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</si>
  <si>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</si>
  <si>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</si>
  <si>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</si>
  <si>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</si>
  <si>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</si>
  <si>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</si>
  <si>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</si>
  <si>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</si>
  <si>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</si>
  <si>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</si>
  <si>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</si>
  <si>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</si>
  <si>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</si>
  <si>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</si>
  <si>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</si>
  <si>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</si>
  <si>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</si>
  <si>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</si>
  <si>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</si>
  <si>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</si>
  <si>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</si>
  <si>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</si>
  <si>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</si>
  <si>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</si>
  <si>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</si>
  <si>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</si>
  <si>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</si>
  <si>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</si>
  <si>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</si>
  <si>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</si>
  <si>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</si>
  <si>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</si>
  <si>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</si>
  <si>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</si>
  <si>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</si>
  <si>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</si>
  <si>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</si>
  <si>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</si>
  <si>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</si>
  <si>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</si>
  <si>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</si>
  <si>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</si>
  <si>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</si>
  <si>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</si>
  <si>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</si>
  <si>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</si>
  <si>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</si>
  <si>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</si>
  <si>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</si>
  <si>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</si>
  <si>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</si>
  <si>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</si>
  <si>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</si>
  <si>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</si>
  <si>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</si>
  <si>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</si>
  <si>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</si>
  <si>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</si>
  <si>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</si>
  <si>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</si>
  <si>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</si>
  <si>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</si>
  <si>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</si>
  <si>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</si>
  <si>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</si>
  <si>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</si>
  <si>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</si>
  <si>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</si>
  <si>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</si>
  <si>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</si>
  <si>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</si>
  <si>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</si>
  <si>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</si>
  <si>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</si>
  <si>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</si>
  <si>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</si>
  <si>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</si>
  <si>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</si>
  <si>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</si>
  <si>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</si>
  <si>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</si>
  <si>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</si>
  <si>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</si>
  <si>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</si>
  <si>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</si>
  <si>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</si>
  <si>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</si>
  <si>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</si>
  <si>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</si>
  <si>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</si>
  <si>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</si>
  <si>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</si>
  <si>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</si>
  <si>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</si>
  <si>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</si>
  <si>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</si>
  <si>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</si>
  <si>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</si>
  <si>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</si>
  <si>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</si>
  <si>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</si>
  <si>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</si>
  <si>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</si>
  <si>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</si>
  <si>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</si>
  <si>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</si>
  <si>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</si>
  <si>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</si>
  <si>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</si>
  <si>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</si>
  <si>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</si>
  <si>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</si>
  <si>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</si>
  <si>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</si>
  <si>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</si>
  <si>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</si>
  <si>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</si>
  <si>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</si>
  <si>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</si>
  <si>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</si>
  <si>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</si>
  <si>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</si>
  <si>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</si>
  <si>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</si>
  <si>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</si>
  <si>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</si>
  <si>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</si>
  <si>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</si>
  <si>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</si>
  <si>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</si>
  <si>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</si>
  <si>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</si>
  <si>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</si>
  <si>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</si>
  <si>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</si>
  <si>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</si>
  <si>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</si>
  <si>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</si>
  <si>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</si>
  <si>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</si>
  <si>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</si>
  <si>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</si>
  <si>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</si>
  <si>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</si>
  <si>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</si>
  <si>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</si>
  <si>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</si>
  <si>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</si>
  <si>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</si>
  <si>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</si>
  <si>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</si>
  <si>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</si>
  <si>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</si>
  <si>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</si>
  <si>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</si>
  <si>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</si>
  <si>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</si>
  <si>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</si>
  <si>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</si>
  <si>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</si>
  <si>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</si>
  <si>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</si>
  <si>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</si>
  <si>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</si>
  <si>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</si>
  <si>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</si>
  <si>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</si>
  <si>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</si>
  <si>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</si>
  <si>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</si>
  <si>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</si>
  <si>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</si>
  <si>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</si>
  <si>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</si>
  <si>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</si>
  <si>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</si>
  <si>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</si>
  <si>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</si>
  <si>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</si>
  <si>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</si>
  <si>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</si>
  <si>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</si>
  <si>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</si>
  <si>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</si>
  <si>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</si>
  <si>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</si>
  <si>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</si>
  <si>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</si>
  <si>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</si>
  <si>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</si>
  <si>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</si>
  <si>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</si>
  <si>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</si>
  <si>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</si>
  <si>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</si>
  <si>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</si>
  <si>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</si>
  <si>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</si>
  <si>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</si>
  <si>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</si>
  <si>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</si>
  <si>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</si>
  <si>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</si>
  <si>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</si>
  <si>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</si>
  <si>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</si>
  <si>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</si>
  <si>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</si>
  <si>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</si>
  <si>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</si>
  <si>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</si>
  <si>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</si>
  <si>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</si>
  <si>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</si>
  <si>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</si>
  <si>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</si>
  <si>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</si>
  <si>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</si>
  <si>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</si>
  <si>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</si>
  <si>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</si>
  <si>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</si>
  <si>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</si>
  <si>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</si>
  <si>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</si>
  <si>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</si>
  <si>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</si>
  <si>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</si>
  <si>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</si>
  <si>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</si>
  <si>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</si>
  <si>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</si>
  <si>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</si>
  <si>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</si>
  <si>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</si>
  <si>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</si>
  <si>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</si>
  <si>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</si>
  <si>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</si>
  <si>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</si>
  <si>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</si>
  <si>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</si>
  <si>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</si>
  <si>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</si>
  <si>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</si>
  <si>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</si>
  <si>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</si>
  <si>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</si>
  <si>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</si>
  <si>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</si>
  <si>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</si>
  <si>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</si>
  <si>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</si>
  <si>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</si>
  <si>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</si>
  <si>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</si>
  <si>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</si>
  <si>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</si>
  <si>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</si>
  <si>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</si>
  <si>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</si>
  <si>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</si>
  <si>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</si>
  <si>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</si>
  <si>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</si>
  <si>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</si>
  <si>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</si>
  <si>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</si>
  <si>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</si>
  <si>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</si>
  <si>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</si>
  <si>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</si>
  <si>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</si>
  <si>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</si>
  <si>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</si>
  <si>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</si>
  <si>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</si>
  <si>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</si>
  <si>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</si>
  <si>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</si>
  <si>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</si>
  <si>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</si>
  <si>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</si>
  <si>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</si>
  <si>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</si>
  <si>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</si>
  <si>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</si>
  <si>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</si>
  <si>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</si>
  <si>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</si>
  <si>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</si>
  <si>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</si>
  <si>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</si>
  <si>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</si>
  <si>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</si>
  <si>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</si>
  <si>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</si>
  <si>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</si>
  <si>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</si>
  <si>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</si>
  <si>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</si>
  <si>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</si>
  <si>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</si>
  <si>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</si>
  <si>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</si>
  <si>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</si>
  <si>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</si>
  <si>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</si>
  <si>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</si>
  <si>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</si>
  <si>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</si>
  <si>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</si>
  <si>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</si>
  <si>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</si>
  <si>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</si>
  <si>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</si>
  <si>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</si>
  <si>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</si>
  <si>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</si>
  <si>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</si>
  <si>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</si>
  <si>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</si>
  <si>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</si>
  <si>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</si>
  <si>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</si>
  <si>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</si>
  <si>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</si>
  <si>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</si>
  <si>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</si>
  <si>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</si>
  <si>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</si>
  <si>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</si>
  <si>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</si>
  <si>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</si>
  <si>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</si>
  <si>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</si>
  <si>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</si>
  <si>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</si>
  <si>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</si>
  <si>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</si>
  <si>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</si>
  <si>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</si>
  <si>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</si>
  <si>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</si>
  <si>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</si>
  <si>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</si>
  <si>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</si>
  <si>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</si>
  <si>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</si>
  <si>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</si>
  <si>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</si>
  <si>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</si>
  <si>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</si>
  <si>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</si>
  <si>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</si>
  <si>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</si>
  <si>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</si>
  <si>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</si>
  <si>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</si>
  <si>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</si>
  <si>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</si>
  <si>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</si>
  <si>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</si>
  <si>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</si>
  <si>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</si>
  <si>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</si>
  <si>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</si>
  <si>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</si>
  <si>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</si>
  <si>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</si>
  <si>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</si>
  <si>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</si>
  <si>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</si>
  <si>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</si>
  <si>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</si>
  <si>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</si>
  <si>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</si>
  <si>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</si>
  <si>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</si>
  <si>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</si>
  <si>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</si>
  <si>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</si>
  <si>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</si>
  <si>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</si>
  <si>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</si>
  <si>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</si>
  <si>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</si>
  <si>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</si>
  <si>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</si>
  <si>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</si>
  <si>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</si>
  <si>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</si>
  <si>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</si>
  <si>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</si>
  <si>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</si>
  <si>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</si>
  <si>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</si>
  <si>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</si>
  <si>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</si>
  <si>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</si>
  <si>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</si>
  <si>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</si>
  <si>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</si>
  <si>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</si>
  <si>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</si>
  <si>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</si>
  <si>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</si>
  <si>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</si>
  <si>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</si>
  <si>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</si>
  <si>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</si>
  <si>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</si>
  <si>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</si>
  <si>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</si>
  <si>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</si>
  <si>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</si>
  <si>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</si>
  <si>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</si>
  <si>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</si>
  <si>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</si>
  <si>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</si>
  <si>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</si>
  <si>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</si>
  <si>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</si>
  <si>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</si>
  <si>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</si>
  <si>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</si>
  <si>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</si>
  <si>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</si>
  <si>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</si>
  <si>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</si>
  <si>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</si>
  <si>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</si>
  <si>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</si>
  <si>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</si>
  <si>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</si>
  <si>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</si>
  <si>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</si>
  <si>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</si>
  <si>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</si>
  <si>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</si>
  <si>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</si>
  <si>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</si>
  <si>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</si>
  <si>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</si>
  <si>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</si>
  <si>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</si>
  <si>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</si>
  <si>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</si>
  <si>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</si>
  <si>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</si>
  <si>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</si>
  <si>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</si>
  <si>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</si>
  <si>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</si>
  <si>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</si>
  <si>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</si>
  <si>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</si>
  <si>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</si>
  <si>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</si>
  <si>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</si>
  <si>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</si>
  <si>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</si>
  <si>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</si>
  <si>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</si>
  <si>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</si>
  <si>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</si>
  <si>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</si>
  <si>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</si>
  <si>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</si>
  <si>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</si>
  <si>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</si>
  <si>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</si>
  <si>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</si>
  <si>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</si>
  <si>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</si>
  <si>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</si>
  <si>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</si>
  <si>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</si>
  <si>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</si>
  <si>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</si>
  <si>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</si>
  <si>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</si>
  <si>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</si>
  <si>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</si>
  <si>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</si>
  <si>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</si>
  <si>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</si>
  <si>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</si>
  <si>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</si>
  <si>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</si>
  <si>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</si>
  <si>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</si>
  <si>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</si>
  <si>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</si>
  <si>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</si>
  <si>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</si>
  <si>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</si>
  <si>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</si>
  <si>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</si>
  <si>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</si>
  <si>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</si>
  <si>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</si>
  <si>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</si>
  <si>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</si>
  <si>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</si>
  <si>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</si>
  <si>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</si>
  <si>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</si>
  <si>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</si>
  <si>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</si>
  <si>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</si>
  <si>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</si>
  <si>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</si>
  <si>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</si>
  <si>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</si>
  <si>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</si>
  <si>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</si>
  <si>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</si>
  <si>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</si>
  <si>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</si>
  <si>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</si>
  <si>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</si>
  <si>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</si>
  <si>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</si>
  <si>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</si>
  <si>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</si>
  <si>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</si>
  <si>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</si>
  <si>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</si>
  <si>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</si>
  <si>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</si>
  <si>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</si>
  <si>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</si>
  <si>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</si>
  <si>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</si>
  <si>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</si>
  <si>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</si>
  <si>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</si>
  <si>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</si>
  <si>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</si>
  <si>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</si>
  <si>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</si>
  <si>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</si>
  <si>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</si>
  <si>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</si>
  <si>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</si>
  <si>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</si>
  <si>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</si>
  <si>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</si>
  <si>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</si>
  <si>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</si>
  <si>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</si>
  <si>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</si>
  <si>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</si>
  <si>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</si>
  <si>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</si>
  <si>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</si>
  <si>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</si>
  <si>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</si>
  <si>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</si>
  <si>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</si>
  <si>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</si>
  <si>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</si>
  <si>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</si>
  <si>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</si>
  <si>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</si>
  <si>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</si>
  <si>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</si>
  <si>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</si>
  <si>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</si>
  <si>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</si>
  <si>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</si>
  <si>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</si>
  <si>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</si>
  <si>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</si>
  <si>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</si>
  <si>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</si>
  <si>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</si>
  <si>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</si>
  <si>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</si>
  <si>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</si>
  <si>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</si>
  <si>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</si>
  <si>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</si>
  <si>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</si>
  <si>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</si>
  <si>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</si>
  <si>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</si>
  <si>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</si>
  <si>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</si>
  <si>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</si>
  <si>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</si>
  <si>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</si>
  <si>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</si>
  <si>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</si>
  <si>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</si>
  <si>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</si>
  <si>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</si>
  <si>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</si>
  <si>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</si>
  <si>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</si>
  <si>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</si>
  <si>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</si>
  <si>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</si>
  <si>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</si>
  <si>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</si>
  <si>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</si>
  <si>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</si>
  <si>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</si>
  <si>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</si>
  <si>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</si>
  <si>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</si>
  <si>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</si>
  <si>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</si>
  <si>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</si>
  <si>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</si>
  <si>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</si>
  <si>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</si>
  <si>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</si>
  <si>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</si>
  <si>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</si>
  <si>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</si>
  <si>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</si>
  <si>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</si>
  <si>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</si>
  <si>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</si>
  <si>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</si>
  <si>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</si>
  <si>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</si>
  <si>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</si>
  <si>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</si>
  <si>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</si>
  <si>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</si>
  <si>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</si>
  <si>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</si>
  <si>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</si>
  <si>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</si>
  <si>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</si>
  <si>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</si>
  <si>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</si>
  <si>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</si>
  <si>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</si>
  <si>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</si>
  <si>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</si>
  <si>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</si>
  <si>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</si>
  <si>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</si>
  <si>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</si>
  <si>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</si>
  <si>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</si>
  <si>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</si>
  <si>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</si>
  <si>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</si>
  <si>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</si>
  <si>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</si>
  <si>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</si>
  <si>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</si>
  <si>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</si>
  <si>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</si>
  <si>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</si>
  <si>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</si>
  <si>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</si>
  <si>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</si>
  <si>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</si>
  <si>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</si>
  <si>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</si>
  <si>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</si>
  <si>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</si>
  <si>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</si>
  <si>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</si>
  <si>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</si>
  <si>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</si>
  <si>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</si>
  <si>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</si>
  <si>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</si>
  <si>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</si>
  <si>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</si>
  <si>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</si>
  <si>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</si>
  <si>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</si>
  <si>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</si>
  <si>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</si>
  <si>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</si>
  <si>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</si>
  <si>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</si>
  <si>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</si>
  <si>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</si>
  <si>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</si>
  <si>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</si>
  <si>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</si>
  <si>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</si>
  <si>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</si>
  <si>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</si>
  <si>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</si>
  <si>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</si>
  <si>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</si>
  <si>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</si>
  <si>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</si>
  <si>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</si>
  <si>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</si>
  <si>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</si>
  <si>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</si>
  <si>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</si>
  <si>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</si>
  <si>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</si>
  <si>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</si>
  <si>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</si>
  <si>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</si>
  <si>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</si>
  <si>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</si>
  <si>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</si>
  <si>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</si>
  <si>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</si>
  <si>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</si>
  <si>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</si>
  <si>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</si>
  <si>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</si>
  <si>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</si>
  <si>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</si>
  <si>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</si>
  <si>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</si>
  <si>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</si>
  <si>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</si>
  <si>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</si>
  <si>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</si>
  <si>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</si>
  <si>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</si>
  <si>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</si>
  <si>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</si>
  <si>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</si>
  <si>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</si>
  <si>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</si>
  <si>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</si>
  <si>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</si>
  <si>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</si>
  <si>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</si>
  <si>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</si>
  <si>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</si>
  <si>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</si>
  <si>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</si>
  <si>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</si>
  <si>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</si>
  <si>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</si>
  <si>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</si>
  <si>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</si>
  <si>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</si>
  <si>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</si>
  <si>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</si>
  <si>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</si>
  <si>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</si>
  <si>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</si>
  <si>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</si>
  <si>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</si>
  <si>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</si>
  <si>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</si>
  <si>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</si>
  <si>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</si>
  <si>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</si>
  <si>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</si>
  <si>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</si>
  <si>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</si>
  <si>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</si>
  <si>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</si>
  <si>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</si>
  <si>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</si>
  <si>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</si>
  <si>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</si>
  <si>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</si>
  <si>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</si>
  <si>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</si>
  <si>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</si>
  <si>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</si>
  <si>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</si>
  <si>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</si>
  <si>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</si>
  <si>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</si>
  <si>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</si>
  <si>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</si>
  <si>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</si>
  <si>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</si>
  <si>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</si>
  <si>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</si>
  <si>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</si>
  <si>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</si>
  <si>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</si>
  <si>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</si>
  <si>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</si>
  <si>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</si>
  <si>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</si>
  <si>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</si>
  <si>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</si>
  <si>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</si>
  <si>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</si>
  <si>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</si>
  <si>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</si>
  <si>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</si>
  <si>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</si>
  <si>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</si>
  <si>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</si>
  <si>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</si>
  <si>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</si>
  <si>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</si>
  <si>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</si>
  <si>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</si>
  <si>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</si>
  <si>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</si>
  <si>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</si>
  <si>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</si>
  <si>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</si>
  <si>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</si>
  <si>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</si>
  <si>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</si>
  <si>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</si>
  <si>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</si>
  <si>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</si>
  <si>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</si>
  <si>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</si>
  <si>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</si>
  <si>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</si>
  <si>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</si>
  <si>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</si>
  <si>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</si>
  <si>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</si>
  <si>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</si>
  <si>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</si>
  <si>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</si>
  <si>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</si>
  <si>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</si>
  <si>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</si>
  <si>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</si>
  <si>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</si>
  <si>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</si>
  <si>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</si>
  <si>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</si>
  <si>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</si>
  <si>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</si>
  <si>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</si>
  <si>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</si>
  <si>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</si>
  <si>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</si>
  <si>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</si>
  <si>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</si>
  <si>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</si>
  <si>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</si>
  <si>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</si>
  <si>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</si>
  <si>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</si>
  <si>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</si>
  <si>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</si>
  <si>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</si>
  <si>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</si>
  <si>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</si>
  <si>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</si>
  <si>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</si>
  <si>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</si>
  <si>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</si>
  <si>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</si>
  <si>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</si>
  <si>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</si>
  <si>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</si>
  <si>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</si>
  <si>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</si>
  <si>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</si>
  <si>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</si>
  <si>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</si>
  <si>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</si>
  <si>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</si>
  <si>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</si>
  <si>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</si>
  <si>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</si>
  <si>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</si>
  <si>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</si>
  <si>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</si>
  <si>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</si>
  <si>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</si>
  <si>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</si>
  <si>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</si>
  <si>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</si>
  <si>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</si>
  <si>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</si>
  <si>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</si>
  <si>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</si>
  <si>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</si>
  <si>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</si>
  <si>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</si>
  <si>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</si>
  <si>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</si>
  <si>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</si>
  <si>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</si>
  <si>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</si>
  <si>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</si>
  <si>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</si>
  <si>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</si>
  <si>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</si>
  <si>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</si>
  <si>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</si>
  <si>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</si>
  <si>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</si>
  <si>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</si>
  <si>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</si>
  <si>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</si>
  <si>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</si>
  <si>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</si>
  <si>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</si>
  <si>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</si>
  <si>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</si>
  <si>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</si>
  <si>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</si>
  <si>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</si>
  <si>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</si>
  <si>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</si>
  <si>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</si>
  <si>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</si>
  <si>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</si>
  <si>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</si>
  <si>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</si>
  <si>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</si>
  <si>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</si>
  <si>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</si>
  <si>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</si>
  <si>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</si>
  <si>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</si>
  <si>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</si>
  <si>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</si>
  <si>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</si>
  <si>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</si>
  <si>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</si>
  <si>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</si>
  <si>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</si>
  <si>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</si>
  <si>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</si>
  <si>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</si>
  <si>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</si>
  <si>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</si>
  <si>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</si>
  <si>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</si>
  <si>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</si>
  <si>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</si>
  <si>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</si>
  <si>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</si>
  <si>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</si>
  <si>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</si>
  <si>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</si>
  <si>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</si>
  <si>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</si>
  <si>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</si>
  <si>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</si>
  <si>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</si>
  <si>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</si>
  <si>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</si>
  <si>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</si>
  <si>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</si>
  <si>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</si>
  <si>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</si>
  <si>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</si>
  <si>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</si>
  <si>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</si>
  <si>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</si>
  <si>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</si>
  <si>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</si>
  <si>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</si>
  <si>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</si>
  <si>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</si>
  <si>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</si>
  <si>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</si>
  <si>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</si>
  <si>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</si>
  <si>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</si>
  <si>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</si>
  <si>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</si>
  <si>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</si>
  <si>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</si>
  <si>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</si>
  <si>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</si>
  <si>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</si>
  <si>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</si>
  <si>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</si>
  <si>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</si>
  <si>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</si>
  <si>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</si>
  <si>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</si>
  <si>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</si>
  <si>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</si>
  <si>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</si>
  <si>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</si>
  <si>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</si>
  <si>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</si>
  <si>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</si>
  <si>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</si>
  <si>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</si>
  <si>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</si>
  <si>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</si>
  <si>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</si>
  <si>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</si>
  <si>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</si>
  <si>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</si>
  <si>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</si>
  <si>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</si>
  <si>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</si>
  <si>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</si>
  <si>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</si>
  <si>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</si>
  <si>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</si>
  <si>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</si>
  <si>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</si>
  <si>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</si>
  <si>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</si>
  <si>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</si>
  <si>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</si>
  <si>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</si>
  <si>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</si>
  <si>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</si>
  <si>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</si>
  <si>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</si>
  <si>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</si>
  <si>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</si>
  <si>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</si>
  <si>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</si>
  <si>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</si>
  <si>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</si>
  <si>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</si>
  <si>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</si>
  <si>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</si>
  <si>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</si>
  <si>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</si>
  <si>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</si>
  <si>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</si>
  <si>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</si>
  <si>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</si>
  <si>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</si>
  <si>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</si>
  <si>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</si>
  <si>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</si>
  <si>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</si>
  <si>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</si>
  <si>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</si>
  <si>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</si>
  <si>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</si>
  <si>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</si>
  <si>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</si>
  <si>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</si>
  <si>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</si>
  <si>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</si>
  <si>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</si>
  <si>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</si>
  <si>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</si>
  <si>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</si>
  <si>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</si>
  <si>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</si>
  <si>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</si>
  <si>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</si>
  <si>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</si>
  <si>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</si>
  <si>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</si>
  <si>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</si>
  <si>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</si>
  <si>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</si>
  <si>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</si>
  <si>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</si>
  <si>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</si>
  <si>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</si>
  <si>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</si>
  <si>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</si>
  <si>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</si>
  <si>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</si>
  <si>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</si>
  <si>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</si>
  <si>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</si>
  <si>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</si>
  <si>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</si>
  <si>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</si>
  <si>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</si>
  <si>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</si>
  <si>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</si>
  <si>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</si>
  <si>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</si>
  <si>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</si>
  <si>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</si>
  <si>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</si>
  <si>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</si>
  <si>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</si>
  <si>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</si>
  <si>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</si>
  <si>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</si>
  <si>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</si>
  <si>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</si>
  <si>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</si>
  <si>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</si>
  <si>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</si>
  <si>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</si>
  <si>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</si>
  <si>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</si>
  <si>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</si>
  <si>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</si>
  <si>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</si>
  <si>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</si>
  <si>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</si>
  <si>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</si>
  <si>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</si>
  <si>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</si>
  <si>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</si>
  <si>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</si>
  <si>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</si>
  <si>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</si>
  <si>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</si>
  <si>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</si>
  <si>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</si>
  <si>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</si>
  <si>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</si>
  <si>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</si>
  <si>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</si>
  <si>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</si>
  <si>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</si>
  <si>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</si>
  <si>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</si>
  <si>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</si>
  <si>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</si>
  <si>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</si>
  <si>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</si>
  <si>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</si>
  <si>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</si>
  <si>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</si>
  <si>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</si>
  <si>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</si>
  <si>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</si>
  <si>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</si>
  <si>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</si>
  <si>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</si>
  <si>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</si>
  <si>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</si>
  <si>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</si>
  <si>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</si>
  <si>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</si>
  <si>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</si>
  <si>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</si>
  <si>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</si>
  <si>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</si>
  <si>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</si>
  <si>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</si>
  <si>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</si>
  <si>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</si>
  <si>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</si>
  <si>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</si>
  <si>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</si>
  <si>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</si>
  <si>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</si>
  <si>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</si>
  <si>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</si>
  <si>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</si>
  <si>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</si>
  <si>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</si>
  <si>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</si>
  <si>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</si>
  <si>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</si>
  <si>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</si>
  <si>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</si>
  <si>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</si>
  <si>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</si>
  <si>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</si>
  <si>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</si>
  <si>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</si>
  <si>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</si>
  <si>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</si>
  <si>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</si>
  <si>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</si>
  <si>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</si>
  <si>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</si>
  <si>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</si>
  <si>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</si>
  <si>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</si>
  <si>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</si>
  <si>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</si>
  <si>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</si>
  <si>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</si>
  <si>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</si>
  <si>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</si>
  <si>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</si>
  <si>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</si>
  <si>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</si>
  <si>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</si>
  <si>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</si>
  <si>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</si>
  <si>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</si>
  <si>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</si>
  <si>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</si>
  <si>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</si>
  <si>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</si>
  <si>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</si>
  <si>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</si>
  <si>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</si>
  <si>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</si>
  <si>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</si>
  <si>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</si>
  <si>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</si>
  <si>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</si>
  <si>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</si>
  <si>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</si>
  <si>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</si>
  <si>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</si>
  <si>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</si>
  <si>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</si>
  <si>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</si>
  <si>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</si>
  <si>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</si>
  <si>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</si>
  <si>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</si>
  <si>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</si>
  <si>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</si>
  <si>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</si>
  <si>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</si>
  <si>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</si>
  <si>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</si>
  <si>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</si>
  <si>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</si>
  <si>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</si>
  <si>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</si>
  <si>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</si>
  <si>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</si>
  <si>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</si>
  <si>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</si>
  <si>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</si>
  <si>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</si>
  <si>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</si>
  <si>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</si>
  <si>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</si>
  <si>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</si>
  <si>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</si>
  <si>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</si>
  <si>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</si>
  <si>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</si>
  <si>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</si>
  <si>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</si>
  <si>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</si>
  <si>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</si>
  <si>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</si>
  <si>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</si>
  <si>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</si>
  <si>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</si>
  <si>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</si>
  <si>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</si>
  <si>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</si>
  <si>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</si>
  <si>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</si>
  <si>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</si>
  <si>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</si>
  <si>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</si>
  <si>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</si>
  <si>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</si>
  <si>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</si>
  <si>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</si>
  <si>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</si>
  <si>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</si>
  <si>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</si>
  <si>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</si>
  <si>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</si>
  <si>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</si>
  <si>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</si>
  <si>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</si>
  <si>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</si>
  <si>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</si>
  <si>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</si>
  <si>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</si>
  <si>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</si>
  <si>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</si>
  <si>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</si>
  <si>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</si>
  <si>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</si>
  <si>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</si>
  <si>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</si>
  <si>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</si>
  <si>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</si>
  <si>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</si>
  <si>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</si>
  <si>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</si>
  <si>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</si>
  <si>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</si>
  <si>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</si>
  <si>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</si>
  <si>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</si>
  <si>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</si>
  <si>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</si>
  <si>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</si>
  <si>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</si>
  <si>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</si>
  <si>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</si>
  <si>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</si>
  <si>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</si>
  <si>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</si>
  <si>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</si>
  <si>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</si>
  <si>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</si>
  <si>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</si>
  <si>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</si>
  <si>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</si>
  <si>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</si>
  <si>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</si>
  <si>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</si>
  <si>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</si>
  <si>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</si>
  <si>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</si>
  <si>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</si>
  <si>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</si>
  <si>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</si>
  <si>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</si>
  <si>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</si>
  <si>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</si>
  <si>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</si>
  <si>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</si>
  <si>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</si>
  <si>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</si>
  <si>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</si>
  <si>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</si>
  <si>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</si>
  <si>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</si>
  <si>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</si>
  <si>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</si>
  <si>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</si>
  <si>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</si>
  <si>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</si>
  <si>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</si>
  <si>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</si>
  <si>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</si>
  <si>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</si>
  <si>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</si>
  <si>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</si>
  <si>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</si>
  <si>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</si>
  <si>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</si>
  <si>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</si>
  <si>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</si>
  <si>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</si>
  <si>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</si>
  <si>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</si>
  <si>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</si>
  <si>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</si>
  <si>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</si>
  <si>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</si>
  <si>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</si>
  <si>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</si>
  <si>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</si>
  <si>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</si>
  <si>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</si>
  <si>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</si>
  <si>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</si>
  <si>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</si>
  <si>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</si>
  <si>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</si>
  <si>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</si>
  <si>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</si>
  <si>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</si>
  <si>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</si>
  <si>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</si>
  <si>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</si>
  <si>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</si>
  <si>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</si>
  <si>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</si>
  <si>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</si>
  <si>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</si>
  <si>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</si>
  <si>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</si>
  <si>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</si>
  <si>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</si>
  <si>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</si>
  <si>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</si>
  <si>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</si>
  <si>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</si>
  <si>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</si>
  <si>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</si>
  <si>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</si>
  <si>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</si>
  <si>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</si>
  <si>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</si>
  <si>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</si>
  <si>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</si>
  <si>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</si>
  <si>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</si>
  <si>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</si>
  <si>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</si>
  <si>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</si>
  <si>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</si>
  <si>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</si>
  <si>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</si>
  <si>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</si>
  <si>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</si>
  <si>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</si>
  <si>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</si>
  <si>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</si>
  <si>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</si>
  <si>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</si>
  <si>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</si>
  <si>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</si>
  <si>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</si>
  <si>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</si>
  <si>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</si>
  <si>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</si>
  <si>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</si>
  <si>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</si>
  <si>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</si>
  <si>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</si>
  <si>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</si>
  <si>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</si>
  <si>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</si>
  <si>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</si>
  <si>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</si>
  <si>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</si>
  <si>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</si>
  <si>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</si>
  <si>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</si>
  <si>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</si>
  <si>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</si>
  <si>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</si>
  <si>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</si>
  <si>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</si>
  <si>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</si>
  <si>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</si>
  <si>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</si>
  <si>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</si>
  <si>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</si>
  <si>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</si>
  <si>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</si>
  <si>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</si>
  <si>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</si>
  <si>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</si>
  <si>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</si>
  <si>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</si>
  <si>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</si>
  <si>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</si>
  <si>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</si>
  <si>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</si>
  <si>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</si>
  <si>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</si>
  <si>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</si>
  <si>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</si>
  <si>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</si>
  <si>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</si>
  <si>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</si>
  <si>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</si>
  <si>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</si>
  <si>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</si>
  <si>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</si>
  <si>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</si>
  <si>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</si>
  <si>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</si>
  <si>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</si>
  <si>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</si>
  <si>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</si>
  <si>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</si>
  <si>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</si>
  <si>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</si>
  <si>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</si>
  <si>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</si>
  <si>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</si>
  <si>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</si>
  <si>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</si>
  <si>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</si>
  <si>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</si>
  <si>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</si>
  <si>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</si>
  <si>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</si>
  <si>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</si>
  <si>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</si>
  <si>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</si>
  <si>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</si>
  <si>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</si>
  <si>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</si>
  <si>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</si>
  <si>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</si>
  <si>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</si>
  <si>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</si>
  <si>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</si>
  <si>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</si>
  <si>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</si>
  <si>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</si>
  <si>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</si>
  <si>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</si>
  <si>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</si>
  <si>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</si>
  <si>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</si>
  <si>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</si>
  <si>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</si>
  <si>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</si>
  <si>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</si>
  <si>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</si>
  <si>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</si>
  <si>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</si>
  <si>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</si>
  <si>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</si>
  <si>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</si>
  <si>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</si>
  <si>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</si>
  <si>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</si>
  <si>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</si>
  <si>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</si>
  <si>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</si>
  <si>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</si>
  <si>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</si>
  <si>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</si>
  <si>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</si>
  <si>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</si>
  <si>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</si>
  <si>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</si>
  <si>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</si>
  <si>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</si>
  <si>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</si>
  <si>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</si>
  <si>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</si>
  <si>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</si>
  <si>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</si>
  <si>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</si>
  <si>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</si>
  <si>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</si>
  <si>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</si>
  <si>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</si>
  <si>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</si>
  <si>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</si>
  <si>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</si>
  <si>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</si>
  <si>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</si>
  <si>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</si>
  <si>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</si>
  <si>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</si>
  <si>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</si>
  <si>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</si>
  <si>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</si>
  <si>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</si>
  <si>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</si>
  <si>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</si>
  <si>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</si>
  <si>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</si>
  <si>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</si>
  <si>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</si>
  <si>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</si>
  <si>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</si>
  <si>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</si>
  <si>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</si>
  <si>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</si>
  <si>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</si>
  <si>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</si>
  <si>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</si>
  <si>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</si>
  <si>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</si>
  <si>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</si>
  <si>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</si>
  <si>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</si>
  <si>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</si>
  <si>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</si>
  <si>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</si>
  <si>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</si>
  <si>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</si>
  <si>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</si>
  <si>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</si>
  <si>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</si>
  <si>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</si>
  <si>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</si>
  <si>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</si>
  <si>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</si>
  <si>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</si>
  <si>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</si>
  <si>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</si>
  <si>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</si>
  <si>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</si>
  <si>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</si>
  <si>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</si>
  <si>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</si>
  <si>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</si>
  <si>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</si>
  <si>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</si>
  <si>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</si>
  <si>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</si>
  <si>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</si>
  <si>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</si>
  <si>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</si>
  <si>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</si>
  <si>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</si>
  <si>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</si>
  <si>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</si>
  <si>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</si>
  <si>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</si>
  <si>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</si>
  <si>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</si>
  <si>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</si>
  <si>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</si>
  <si>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</si>
  <si>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</si>
  <si>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</si>
  <si>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</si>
  <si>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</si>
  <si>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</si>
  <si>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</si>
  <si>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</si>
  <si>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</si>
  <si>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</si>
  <si>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</si>
  <si>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</si>
  <si>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</si>
  <si>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</si>
  <si>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</si>
  <si>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</si>
  <si>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</si>
  <si>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</si>
  <si>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</si>
  <si>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</si>
  <si>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</si>
  <si>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</si>
  <si>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</si>
  <si>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</si>
  <si>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</si>
  <si>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</si>
  <si>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</si>
  <si>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</si>
  <si>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</si>
  <si>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</si>
  <si>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</si>
  <si>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</si>
  <si>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</si>
  <si>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</si>
  <si>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</si>
  <si>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</si>
  <si>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</si>
  <si>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</si>
  <si>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</si>
  <si>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</si>
  <si>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</si>
  <si>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</si>
  <si>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</si>
  <si>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</si>
  <si>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</si>
  <si>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</si>
  <si>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</si>
  <si>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</si>
  <si>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</si>
  <si>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</si>
  <si>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</si>
  <si>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</si>
  <si>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</si>
  <si>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</si>
  <si>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</si>
  <si>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</si>
  <si>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</si>
  <si>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</si>
  <si>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</si>
  <si>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</si>
  <si>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</si>
  <si>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</si>
  <si>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</si>
  <si>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</si>
  <si>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</si>
  <si>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</si>
  <si>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</si>
  <si>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</si>
  <si>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</si>
  <si>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</si>
  <si>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</si>
  <si>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</si>
  <si>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</si>
  <si>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</si>
  <si>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</si>
  <si>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</si>
  <si>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</si>
  <si>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</si>
  <si>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</si>
  <si>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</si>
  <si>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</si>
  <si>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</si>
  <si>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</si>
  <si>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</si>
  <si>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</si>
  <si>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</si>
  <si>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</si>
  <si>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</si>
  <si>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</si>
  <si>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</si>
  <si>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</si>
  <si>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</si>
  <si>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</si>
  <si>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</si>
  <si>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</si>
  <si>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</si>
  <si>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</si>
  <si>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</si>
  <si>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</si>
  <si>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</si>
  <si>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</si>
  <si>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</si>
  <si>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</si>
  <si>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</si>
  <si>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</si>
  <si>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</si>
  <si>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</si>
  <si>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</si>
  <si>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</si>
  <si>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</si>
  <si>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</si>
  <si>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</si>
  <si>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</si>
  <si>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</si>
  <si>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</si>
  <si>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</si>
  <si>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</si>
  <si>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</si>
  <si>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</si>
  <si>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</si>
  <si>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</si>
  <si>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</si>
  <si>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</si>
  <si>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</si>
  <si>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</si>
  <si>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</si>
  <si>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</si>
  <si>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</si>
  <si>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</si>
  <si>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</si>
  <si>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</si>
  <si>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</si>
  <si>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</si>
  <si>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</si>
  <si>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</si>
  <si>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</si>
  <si>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</si>
  <si>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</si>
  <si>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</si>
  <si>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</si>
  <si>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</si>
  <si>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</si>
  <si>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</si>
  <si>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</si>
  <si>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</si>
  <si>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</si>
  <si>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</si>
  <si>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</si>
  <si>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</si>
  <si>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</si>
  <si>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</si>
  <si>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</si>
  <si>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</si>
  <si>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</si>
  <si>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</si>
  <si>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</si>
  <si>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</si>
  <si>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</si>
  <si>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</si>
  <si>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</si>
  <si>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</si>
  <si>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</si>
  <si>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</si>
  <si>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</si>
  <si>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</si>
  <si>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</si>
  <si>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</si>
  <si>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</si>
  <si>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</si>
  <si>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</si>
  <si>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</si>
  <si>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</si>
  <si>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</si>
  <si>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</si>
  <si>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</si>
  <si>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</si>
  <si>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</si>
  <si>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</si>
  <si>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</si>
  <si>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</si>
  <si>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</si>
  <si>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</si>
  <si>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</si>
  <si>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</si>
  <si>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</si>
  <si>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</si>
  <si>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</si>
  <si>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</si>
  <si>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</si>
  <si>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</si>
  <si>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</si>
  <si>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</si>
  <si>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</si>
  <si>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</si>
  <si>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</si>
  <si>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</si>
  <si>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</si>
  <si>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</si>
  <si>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</si>
  <si>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</si>
  <si>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</si>
  <si>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</si>
  <si>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</si>
  <si>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</si>
  <si>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</si>
  <si>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</si>
  <si>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</si>
  <si>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</si>
  <si>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</si>
  <si>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</si>
  <si>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</si>
  <si>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</si>
  <si>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</si>
  <si>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</si>
  <si>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</si>
  <si>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</si>
  <si>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</si>
  <si>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</si>
  <si>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</si>
  <si>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</si>
  <si>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</si>
  <si>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</si>
  <si>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</si>
  <si>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</si>
  <si>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</si>
  <si>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</si>
  <si>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</si>
  <si>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</si>
  <si>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</si>
  <si>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</si>
  <si>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</si>
  <si>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</si>
  <si>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</si>
  <si>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</si>
  <si>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</si>
  <si>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</si>
  <si>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</si>
  <si>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</si>
  <si>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</si>
  <si>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</si>
  <si>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</si>
  <si>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</si>
  <si>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</si>
  <si>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</si>
  <si>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</si>
  <si>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</si>
  <si>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</si>
  <si>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</si>
  <si>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</si>
  <si>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</si>
  <si>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</si>
  <si>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</si>
  <si>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</si>
  <si>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</si>
  <si>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</si>
  <si>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</si>
  <si>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</si>
  <si>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</si>
  <si>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</si>
  <si>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</si>
  <si>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</si>
  <si>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</si>
  <si>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</si>
  <si>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</si>
  <si>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</si>
  <si>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</si>
  <si>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</si>
  <si>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</si>
  <si>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</si>
  <si>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</si>
  <si>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</si>
  <si>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</si>
  <si>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</si>
  <si>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</si>
  <si>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</si>
  <si>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</si>
  <si>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</si>
  <si>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</si>
  <si>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</si>
  <si>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</si>
  <si>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</si>
  <si>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</si>
  <si>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</si>
  <si>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</si>
  <si>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</si>
  <si>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</si>
  <si>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</si>
  <si>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</si>
  <si>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</si>
  <si>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</si>
  <si>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</si>
  <si>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</si>
  <si>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</si>
  <si>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</si>
  <si>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</si>
  <si>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</si>
  <si>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</si>
  <si>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</si>
  <si>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</si>
  <si>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</si>
  <si>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</si>
  <si>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</si>
  <si>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</si>
  <si>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</si>
  <si>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</si>
  <si>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</si>
  <si>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</si>
  <si>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</si>
  <si>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</si>
  <si>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</si>
  <si>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</si>
  <si>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</si>
  <si>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</si>
  <si>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</si>
  <si>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</si>
  <si>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</si>
  <si>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</si>
  <si>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</si>
  <si>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</si>
  <si>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</si>
  <si>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</si>
  <si>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</si>
  <si>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</si>
  <si>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</si>
  <si>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</si>
  <si>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</si>
  <si>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</si>
  <si>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</si>
  <si>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</si>
  <si>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</si>
  <si>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</si>
  <si>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</si>
  <si>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</si>
  <si>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</si>
  <si>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</si>
  <si>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</si>
  <si>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</si>
  <si>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</si>
  <si>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</si>
  <si>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</si>
  <si>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</si>
  <si>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</si>
  <si>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</si>
  <si>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</si>
  <si>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</si>
  <si>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</si>
  <si>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</si>
  <si>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</si>
  <si>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</si>
  <si>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</si>
  <si>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</si>
  <si>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</si>
  <si>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</si>
  <si>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</si>
  <si>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</si>
  <si>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</si>
  <si>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</si>
  <si>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</si>
  <si>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</si>
  <si>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</si>
  <si>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</si>
  <si>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</si>
  <si>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</si>
  <si>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</si>
  <si>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</si>
  <si>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</si>
  <si>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</si>
  <si>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</si>
  <si>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</si>
  <si>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</si>
  <si>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</si>
  <si>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</si>
  <si>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</si>
  <si>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</si>
  <si>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</si>
  <si>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</si>
  <si>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</si>
  <si>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</si>
  <si>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</si>
  <si>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</si>
  <si>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</si>
  <si>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</si>
  <si>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</si>
  <si>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</si>
  <si>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</si>
  <si>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</si>
  <si>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</si>
  <si>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</si>
  <si>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</si>
  <si>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</si>
  <si>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</si>
  <si>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</si>
  <si>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</si>
  <si>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</si>
  <si>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</si>
  <si>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</si>
  <si>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</si>
  <si>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</si>
  <si>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</si>
  <si>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</si>
  <si>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</si>
  <si>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</si>
  <si>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</si>
  <si>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</si>
  <si>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</si>
  <si>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</si>
  <si>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</si>
  <si>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</si>
  <si>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</si>
  <si>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</si>
  <si>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</si>
  <si>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</si>
  <si>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</si>
  <si>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</si>
  <si>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</si>
  <si>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</si>
  <si>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</si>
  <si>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</si>
  <si>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</si>
  <si>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</si>
  <si>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</si>
  <si>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</si>
  <si>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</si>
  <si>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</si>
  <si>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</si>
  <si>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</si>
  <si>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</si>
  <si>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</si>
  <si>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</si>
  <si>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</si>
  <si>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</si>
  <si>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</si>
  <si>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</si>
  <si>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</si>
  <si>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</si>
  <si>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</si>
  <si>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</si>
  <si>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</si>
  <si>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</si>
  <si>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</si>
  <si>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</si>
  <si>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</si>
  <si>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</si>
  <si>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</si>
  <si>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</si>
  <si>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</si>
  <si>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</si>
  <si>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</si>
  <si>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</si>
  <si>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</si>
  <si>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</si>
  <si>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</si>
  <si>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</si>
  <si>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</si>
  <si>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</si>
  <si>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</si>
  <si>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</si>
  <si>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</si>
  <si>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</si>
  <si>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</si>
  <si>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</si>
  <si>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</si>
  <si>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</si>
  <si>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</si>
  <si>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</si>
  <si>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</si>
  <si>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</si>
  <si>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</si>
  <si>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</si>
  <si>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</si>
  <si>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</si>
  <si>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</si>
  <si>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</si>
  <si>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</si>
  <si>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</si>
  <si>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</si>
  <si>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</si>
  <si>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</si>
  <si>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</si>
  <si>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</si>
  <si>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</si>
  <si>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</si>
  <si>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</si>
  <si>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</si>
  <si>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</si>
  <si>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</si>
  <si>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</si>
  <si>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</si>
  <si>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</si>
  <si>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</si>
  <si>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</si>
  <si>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</si>
  <si>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</si>
  <si>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</si>
  <si>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</si>
  <si>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</si>
  <si>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</si>
  <si>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</si>
  <si>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</si>
  <si>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</si>
  <si>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</si>
  <si>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</si>
  <si>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</si>
  <si>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</si>
  <si>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</si>
  <si>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</si>
  <si>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</si>
  <si>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</si>
  <si>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</si>
  <si>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</si>
  <si>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</si>
  <si>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</si>
  <si>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</si>
  <si>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</si>
  <si>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</si>
  <si>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</si>
  <si>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</si>
  <si>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</si>
  <si>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</si>
  <si>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</si>
  <si>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</si>
  <si>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</si>
  <si>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</si>
  <si>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</si>
  <si>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</si>
  <si>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</si>
  <si>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</si>
  <si>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</si>
  <si>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</si>
  <si>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</si>
  <si>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</si>
  <si>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</si>
  <si>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</si>
  <si>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</si>
  <si>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</si>
  <si>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</si>
  <si>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</si>
  <si>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</si>
  <si>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</si>
  <si>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</si>
  <si>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</si>
  <si>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</si>
  <si>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</si>
  <si>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</si>
  <si>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</si>
  <si>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</si>
  <si>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</si>
  <si>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</si>
  <si>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</si>
  <si>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</si>
  <si>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</si>
  <si>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</si>
  <si>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</si>
  <si>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</si>
  <si>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</si>
  <si>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</si>
  <si>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</si>
  <si>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</si>
  <si>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</si>
  <si>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</si>
  <si>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</si>
  <si>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</si>
  <si>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</si>
  <si>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</si>
  <si>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</si>
  <si>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</si>
  <si>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</si>
  <si>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</si>
  <si>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</si>
  <si>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</si>
  <si>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</si>
  <si>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</si>
  <si>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</si>
  <si>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</si>
  <si>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</si>
  <si>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</si>
  <si>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</si>
  <si>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</si>
  <si>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</si>
  <si>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</si>
  <si>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</si>
  <si>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</si>
  <si>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</si>
  <si>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</si>
  <si>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</si>
  <si>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</si>
  <si>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</si>
  <si>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</si>
  <si>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</si>
  <si>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</si>
  <si>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</si>
  <si>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</si>
  <si>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</si>
  <si>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</si>
  <si>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</si>
  <si>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</si>
  <si>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</si>
  <si>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</si>
  <si>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</si>
  <si>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</si>
  <si>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</si>
  <si>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</si>
  <si>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</si>
  <si>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</si>
  <si>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</si>
  <si>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</si>
  <si>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</si>
  <si>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</si>
  <si>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</si>
  <si>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</si>
  <si>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</si>
  <si>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</si>
  <si>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</si>
  <si>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</si>
  <si>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</si>
  <si>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</si>
  <si>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</si>
  <si>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</si>
  <si>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</si>
  <si>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</si>
  <si>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</si>
  <si>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</si>
  <si>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</si>
  <si>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</si>
  <si>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</si>
  <si>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</si>
  <si>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</si>
  <si>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</si>
  <si>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</si>
  <si>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</si>
  <si>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</si>
  <si>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</si>
  <si>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</si>
  <si>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</si>
  <si>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</si>
  <si>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</si>
  <si>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</si>
  <si>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</si>
  <si>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</si>
  <si>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</si>
  <si>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</si>
  <si>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</si>
  <si>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</si>
  <si>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</si>
  <si>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</si>
  <si>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</si>
  <si>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</si>
  <si>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</si>
  <si>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</si>
  <si>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</si>
  <si>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</si>
  <si>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</si>
  <si>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</si>
  <si>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</si>
  <si>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</si>
  <si>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</si>
  <si>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</si>
  <si>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</si>
  <si>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</si>
  <si>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</si>
  <si>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</si>
  <si>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</si>
  <si>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</si>
  <si>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</si>
  <si>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</si>
  <si>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</si>
  <si>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</si>
  <si>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</si>
  <si>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</si>
  <si>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</si>
  <si>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</si>
  <si>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</si>
  <si>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</si>
  <si>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</si>
  <si>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</si>
  <si>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</si>
  <si>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</si>
  <si>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</si>
  <si>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</si>
  <si>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</si>
  <si>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</si>
  <si>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</si>
  <si>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</si>
  <si>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</si>
  <si>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</si>
  <si>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</si>
  <si>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</si>
  <si>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</si>
  <si>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</si>
  <si>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</si>
  <si>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</si>
  <si>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</si>
  <si>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</si>
  <si>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</si>
  <si>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</si>
  <si>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</si>
  <si>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</si>
  <si>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</si>
  <si>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</si>
  <si>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</si>
  <si>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</si>
  <si>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</si>
  <si>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</si>
  <si>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</si>
  <si>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</si>
  <si>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</si>
  <si>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</si>
  <si>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</si>
  <si>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</si>
  <si>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</si>
  <si>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</si>
  <si>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</si>
  <si>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</si>
  <si>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</si>
  <si>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</si>
  <si>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</si>
  <si>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</si>
  <si>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</si>
  <si>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</si>
  <si>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</si>
  <si>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</si>
  <si>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</si>
  <si>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</si>
  <si>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</si>
  <si>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</si>
  <si>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</si>
  <si>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</si>
  <si>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</si>
  <si>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</si>
  <si>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</si>
  <si>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</si>
  <si>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</si>
  <si>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</si>
  <si>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</si>
  <si>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</si>
  <si>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</si>
  <si>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</si>
  <si>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</si>
  <si>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</si>
  <si>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</si>
  <si>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</si>
  <si>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</si>
  <si>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</si>
  <si>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</si>
  <si>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</si>
  <si>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</si>
  <si>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</si>
  <si>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</si>
  <si>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</si>
  <si>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</si>
  <si>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</si>
  <si>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</si>
  <si>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</si>
  <si>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</si>
  <si>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</si>
  <si>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</si>
  <si>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</si>
  <si>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</si>
  <si>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</si>
  <si>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</si>
  <si>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</si>
  <si>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</si>
  <si>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</si>
  <si>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</si>
  <si>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</si>
  <si>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</si>
  <si>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</si>
  <si>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</si>
  <si>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</si>
  <si>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</si>
  <si>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</si>
  <si>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</si>
  <si>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</si>
  <si>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</si>
  <si>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</si>
  <si>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</si>
  <si>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</si>
  <si>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</si>
  <si>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</si>
  <si>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</si>
  <si>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</si>
  <si>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</si>
  <si>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</si>
  <si>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</si>
  <si>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</si>
  <si>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</si>
  <si>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</si>
  <si>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</si>
  <si>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</si>
  <si>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</si>
  <si>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</si>
  <si>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</si>
  <si>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</si>
  <si>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</si>
  <si>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</si>
  <si>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</si>
  <si>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</si>
  <si>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</si>
  <si>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</si>
  <si>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</si>
  <si>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</si>
  <si>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</si>
  <si>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</si>
  <si>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</si>
  <si>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</si>
  <si>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</si>
  <si>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</si>
  <si>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</si>
  <si>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</si>
  <si>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</si>
  <si>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</si>
  <si>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</si>
  <si>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</si>
  <si>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</si>
  <si>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</si>
  <si>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</si>
  <si>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</si>
  <si>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</si>
  <si>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</si>
  <si>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</si>
  <si>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</si>
  <si>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</si>
  <si>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</si>
  <si>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</si>
  <si>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</si>
  <si>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</si>
  <si>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</si>
  <si>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</si>
  <si>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</si>
  <si>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</si>
  <si>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</si>
  <si>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</si>
  <si>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</si>
  <si>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</si>
  <si>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</si>
  <si>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</si>
  <si>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</si>
  <si>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</si>
  <si>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</si>
  <si>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</si>
  <si>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</si>
  <si>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</si>
  <si>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</si>
  <si>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</si>
  <si>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</si>
  <si>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</si>
  <si>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</si>
  <si>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</si>
  <si>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</si>
  <si>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</si>
  <si>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</si>
  <si>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</si>
  <si>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</si>
  <si>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</si>
  <si>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</si>
  <si>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</si>
  <si>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</si>
  <si>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</si>
  <si>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</si>
  <si>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</si>
  <si>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</si>
  <si>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</si>
  <si>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</si>
  <si>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</si>
  <si>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</si>
  <si>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</si>
  <si>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</si>
  <si>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</si>
  <si>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</si>
  <si>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</si>
  <si>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</si>
  <si>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</si>
  <si>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</si>
  <si>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</si>
  <si>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</si>
  <si>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</si>
  <si>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</si>
  <si>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</si>
  <si>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</si>
  <si>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</si>
  <si>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</si>
  <si>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</si>
  <si>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</si>
  <si>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</si>
  <si>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</si>
  <si>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</si>
  <si>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</si>
  <si>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</si>
  <si>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</si>
  <si>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</si>
  <si>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</si>
  <si>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</si>
  <si>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</si>
  <si>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</si>
  <si>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</si>
  <si>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</si>
  <si>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</si>
  <si>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</si>
  <si>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</si>
  <si>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</si>
  <si>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</si>
  <si>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</si>
  <si>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</si>
  <si>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</si>
  <si>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</si>
  <si>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</si>
  <si>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</si>
  <si>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</si>
  <si>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</si>
  <si>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</si>
  <si>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</si>
  <si>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</si>
  <si>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</si>
  <si>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</si>
  <si>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</si>
  <si>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</si>
  <si>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</si>
  <si>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</si>
  <si>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</si>
  <si>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</si>
  <si>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</si>
  <si>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</si>
  <si>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</si>
  <si>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</si>
  <si>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</si>
  <si>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</si>
  <si>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</si>
  <si>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</si>
  <si>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</si>
  <si>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</si>
  <si>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</si>
  <si>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</si>
  <si>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</si>
  <si>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</si>
  <si>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</si>
  <si>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</si>
  <si>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</si>
  <si>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</si>
  <si>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</si>
  <si>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</si>
  <si>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</si>
  <si>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</si>
  <si>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</si>
  <si>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</si>
  <si>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</si>
  <si>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</si>
  <si>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</si>
  <si>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</si>
  <si>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</si>
  <si>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</si>
  <si>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</si>
  <si>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</si>
  <si>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</si>
  <si>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</si>
  <si>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</si>
  <si>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</si>
  <si>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</si>
  <si>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</si>
  <si>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</si>
  <si>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</si>
  <si>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</si>
  <si>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</si>
  <si>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</si>
  <si>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</si>
  <si>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</si>
  <si>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</si>
  <si>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</si>
  <si>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</si>
  <si>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</si>
  <si>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</si>
  <si>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</si>
  <si>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</si>
  <si>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</si>
  <si>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</si>
  <si>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</si>
  <si>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</si>
  <si>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</si>
  <si>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</si>
  <si>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</si>
  <si>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</si>
  <si>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</si>
  <si>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</si>
  <si>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</si>
  <si>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</si>
  <si>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</si>
  <si>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</si>
  <si>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</si>
  <si>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</si>
  <si>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</si>
  <si>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</si>
  <si>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</si>
  <si>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</si>
  <si>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</si>
  <si>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</si>
  <si>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</si>
  <si>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</si>
  <si>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</si>
  <si>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</si>
  <si>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</si>
  <si>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</si>
  <si>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</si>
  <si>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</si>
  <si>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</si>
  <si>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</si>
  <si>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</si>
  <si>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</si>
  <si>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</si>
  <si>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</si>
  <si>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</si>
  <si>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</si>
  <si>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</si>
  <si>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</si>
  <si>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</si>
  <si>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</si>
  <si>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</si>
  <si>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</si>
  <si>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</si>
  <si>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</si>
  <si>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</si>
  <si>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</si>
  <si>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</si>
  <si>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</si>
  <si>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</si>
  <si>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</si>
  <si>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</si>
  <si>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</si>
  <si>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</si>
  <si>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</si>
  <si>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</si>
  <si>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</si>
  <si>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</si>
  <si>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</si>
  <si>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</si>
  <si>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</si>
  <si>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</si>
  <si>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</si>
  <si>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</si>
  <si>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</si>
  <si>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</si>
  <si>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</si>
  <si>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</si>
  <si>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</si>
  <si>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</si>
  <si>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</si>
  <si>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</si>
  <si>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</si>
  <si>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</si>
  <si>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</si>
  <si>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</si>
  <si>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</si>
  <si>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</si>
  <si>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</si>
  <si>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</si>
  <si>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</si>
  <si>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</si>
  <si>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</si>
  <si>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</si>
  <si>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</si>
  <si>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</si>
  <si>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</si>
  <si>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</si>
  <si>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</si>
  <si>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</si>
  <si>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</si>
  <si>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</si>
  <si>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</si>
  <si>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</si>
  <si>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</si>
  <si>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</si>
  <si>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</si>
  <si>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</si>
  <si>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</si>
  <si>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</si>
  <si>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</si>
  <si>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</si>
  <si>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</si>
  <si>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</si>
  <si>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</si>
  <si>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</si>
  <si>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</si>
  <si>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</si>
  <si>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</si>
  <si>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</si>
  <si>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</si>
  <si>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</si>
  <si>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</si>
  <si>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</si>
  <si>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</si>
  <si>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</si>
  <si>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</si>
  <si>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</si>
  <si>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</si>
  <si>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</si>
  <si>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</si>
  <si>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</si>
  <si>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</si>
  <si>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</si>
  <si>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</si>
  <si>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</si>
  <si>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</si>
  <si>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</si>
  <si>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</si>
  <si>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</si>
  <si>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</si>
  <si>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</si>
  <si>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</si>
  <si>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</si>
  <si>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</si>
  <si>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</si>
  <si>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</si>
  <si>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</si>
  <si>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</si>
  <si>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</si>
  <si>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</si>
  <si>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</si>
  <si>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</si>
  <si>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</si>
  <si>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</si>
  <si>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</si>
  <si>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</si>
  <si>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</si>
  <si>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</si>
  <si>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</si>
  <si>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</si>
  <si>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</si>
  <si>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</si>
  <si>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</si>
  <si>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</si>
  <si>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</si>
  <si>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</si>
  <si>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</si>
  <si>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</si>
  <si>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</si>
  <si>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</si>
  <si>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</si>
  <si>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</si>
  <si>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</si>
  <si>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</si>
  <si>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</si>
  <si>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</si>
  <si>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</si>
  <si>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</si>
  <si>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</si>
  <si>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</si>
  <si>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</si>
  <si>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</si>
  <si>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</si>
  <si>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</si>
  <si>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</si>
  <si>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</si>
  <si>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</si>
  <si>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</si>
  <si>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</si>
  <si>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</si>
  <si>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</si>
  <si>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</si>
  <si>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</si>
  <si>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</si>
  <si>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</si>
  <si>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</si>
  <si>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</si>
  <si>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</si>
  <si>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</si>
  <si>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</si>
  <si>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</si>
  <si>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</si>
  <si>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</si>
  <si>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</si>
  <si>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</si>
  <si>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</si>
  <si>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</si>
  <si>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</si>
  <si>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</si>
  <si>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</si>
  <si>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</si>
  <si>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</si>
  <si>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</si>
  <si>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</si>
  <si>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</si>
  <si>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</si>
  <si>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</si>
  <si>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</si>
  <si>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</si>
  <si>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</si>
  <si>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</si>
  <si>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</si>
  <si>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</si>
  <si>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</si>
  <si>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</si>
  <si>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</si>
  <si>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</si>
  <si>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</si>
  <si>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</si>
  <si>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</si>
  <si>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</si>
  <si>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</si>
  <si>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</si>
  <si>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</si>
  <si>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</si>
  <si>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</si>
  <si>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</si>
  <si>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</si>
  <si>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</si>
  <si>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</si>
  <si>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</si>
  <si>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</si>
  <si>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</si>
  <si>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</si>
  <si>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</si>
  <si>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</si>
  <si>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</si>
  <si>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</si>
  <si>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</si>
  <si>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</si>
  <si>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</si>
  <si>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</si>
  <si>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</si>
  <si>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</si>
  <si>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</si>
  <si>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</si>
  <si>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</si>
  <si>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</si>
  <si>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</si>
  <si>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</si>
  <si>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</si>
  <si>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</si>
  <si>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</si>
  <si>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</si>
  <si>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</si>
  <si>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</si>
  <si>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</si>
  <si>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</si>
  <si>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</si>
  <si>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</si>
  <si>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</si>
  <si>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</si>
  <si>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</si>
  <si>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</si>
  <si>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</si>
  <si>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</si>
  <si>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</si>
  <si>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</si>
  <si>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</si>
  <si>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</si>
  <si>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</si>
  <si>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</si>
  <si>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</si>
  <si>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</si>
  <si>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</si>
  <si>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</si>
  <si>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</si>
  <si>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</si>
  <si>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</si>
  <si>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</si>
  <si>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</si>
  <si>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</si>
  <si>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</si>
  <si>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</si>
  <si>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</si>
  <si>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</si>
  <si>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</si>
  <si>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</si>
  <si>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</si>
  <si>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</si>
  <si>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</si>
  <si>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</si>
  <si>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</si>
  <si>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</si>
  <si>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</si>
  <si>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</si>
  <si>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</si>
  <si>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</si>
  <si>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</si>
  <si>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</si>
  <si>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</si>
  <si>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</si>
  <si>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</si>
  <si>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</si>
  <si>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</si>
  <si>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</si>
  <si>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</si>
  <si>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</si>
  <si>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</si>
  <si>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</si>
  <si>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</si>
  <si>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</si>
  <si>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</si>
  <si>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</si>
  <si>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</si>
  <si>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</si>
  <si>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</si>
  <si>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</si>
  <si>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</si>
  <si>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</si>
  <si>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</si>
  <si>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</si>
  <si>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</si>
  <si>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</si>
  <si>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</si>
  <si>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</si>
  <si>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</si>
  <si>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</si>
  <si>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</si>
  <si>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</si>
  <si>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</si>
  <si>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</si>
  <si>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</si>
  <si>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</si>
  <si>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</si>
  <si>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</si>
  <si>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</si>
  <si>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</si>
  <si>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</si>
  <si>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</si>
  <si>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</si>
  <si>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</si>
  <si>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</si>
  <si>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</si>
  <si>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</si>
  <si>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</si>
  <si>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</si>
  <si>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</si>
  <si>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</si>
  <si>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</si>
  <si>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</si>
  <si>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</si>
  <si>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</si>
  <si>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</si>
  <si>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</si>
  <si>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</si>
  <si>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</si>
  <si>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</si>
  <si>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</si>
  <si>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</si>
  <si>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</si>
  <si>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</si>
  <si>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</si>
  <si>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</si>
  <si>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</si>
  <si>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</si>
  <si>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</si>
  <si>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</si>
  <si>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</si>
  <si>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</si>
  <si>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</si>
  <si>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</si>
  <si>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</si>
  <si>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</si>
  <si>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</si>
  <si>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</si>
  <si>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</si>
  <si>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</si>
  <si>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</si>
  <si>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</si>
  <si>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</si>
  <si>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</si>
  <si>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</si>
  <si>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</si>
  <si>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</si>
  <si>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</si>
  <si>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</si>
  <si>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</si>
  <si>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</si>
  <si>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</si>
  <si>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</si>
  <si>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</si>
  <si>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</si>
  <si>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</si>
  <si>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</si>
  <si>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</si>
  <si>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</si>
  <si>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</si>
  <si>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</si>
  <si>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</si>
  <si>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</si>
  <si>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</si>
  <si>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</si>
  <si>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</si>
  <si>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</si>
  <si>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</si>
  <si>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</si>
  <si>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</si>
  <si>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</si>
  <si>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</si>
  <si>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</si>
  <si>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</si>
  <si>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</si>
  <si>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</si>
  <si>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</si>
  <si>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</si>
  <si>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</si>
  <si>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</si>
  <si>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</si>
  <si>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</si>
  <si>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</si>
  <si>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</si>
  <si>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</si>
  <si>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</si>
  <si>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</si>
  <si>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</si>
  <si>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</si>
  <si>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</si>
  <si>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</si>
  <si>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</si>
  <si>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</si>
  <si>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</si>
  <si>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</si>
  <si>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</si>
  <si>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</si>
  <si>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</si>
  <si>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</si>
  <si>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</si>
  <si>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</si>
  <si>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</si>
  <si>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</si>
  <si>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</si>
  <si>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</si>
  <si>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</si>
  <si>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</si>
  <si>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</si>
  <si>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</si>
  <si>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</si>
  <si>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</si>
  <si>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</si>
  <si>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</si>
  <si>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</si>
  <si>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</si>
  <si>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</si>
  <si>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</si>
  <si>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</si>
  <si>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</si>
  <si>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</si>
  <si>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</si>
  <si>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</si>
  <si>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</si>
  <si>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</si>
  <si>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</si>
  <si>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</si>
  <si>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</si>
  <si>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</si>
  <si>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</si>
  <si>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</si>
  <si>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</si>
  <si>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</si>
  <si>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</si>
  <si>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</si>
  <si>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</si>
  <si>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</si>
  <si>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</si>
  <si>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</si>
  <si>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</si>
  <si>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</si>
  <si>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</si>
  <si>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</si>
  <si>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</si>
  <si>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</si>
  <si>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</si>
  <si>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</si>
  <si>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</si>
  <si>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</si>
  <si>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</si>
  <si>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</si>
  <si>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</si>
  <si>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</si>
  <si>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</si>
  <si>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</si>
  <si>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</si>
  <si>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</si>
  <si>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</si>
  <si>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</si>
  <si>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</si>
  <si>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</si>
  <si>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</si>
  <si>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</si>
  <si>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</si>
  <si>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</si>
  <si>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</si>
  <si>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</si>
  <si>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</si>
  <si>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</si>
  <si>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</si>
  <si>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</si>
  <si>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</si>
  <si>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</si>
  <si>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</si>
  <si>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</si>
  <si>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</si>
  <si>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</si>
  <si>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</si>
  <si>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</si>
  <si>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</si>
  <si>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</si>
  <si>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</si>
  <si>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</si>
  <si>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</si>
  <si>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</si>
  <si>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</si>
  <si>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</si>
  <si>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</si>
  <si>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</si>
  <si>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</si>
  <si>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</si>
  <si>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</si>
  <si>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</si>
  <si>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</si>
  <si>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</si>
  <si>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</si>
  <si>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</si>
  <si>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</si>
  <si>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</si>
  <si>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</si>
  <si>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</si>
  <si>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</si>
  <si>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</si>
  <si>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</si>
  <si>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</si>
  <si>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</si>
  <si>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</si>
  <si>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</si>
  <si>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</si>
  <si>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</si>
  <si>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</si>
  <si>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</si>
  <si>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</si>
  <si>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</si>
  <si>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</si>
  <si>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</si>
  <si>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</si>
  <si>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</si>
  <si>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</si>
  <si>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</si>
  <si>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</si>
  <si>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</si>
  <si>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</si>
  <si>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</si>
  <si>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</si>
  <si>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</si>
  <si>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</si>
  <si>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</si>
  <si>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</si>
  <si>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</si>
  <si>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</si>
  <si>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</si>
  <si>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</si>
  <si>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</si>
  <si>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</si>
  <si>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</si>
  <si>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</si>
  <si>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</si>
  <si>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</si>
  <si>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</si>
  <si>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</si>
  <si>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</si>
  <si>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</si>
  <si>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</si>
  <si>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</si>
  <si>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</si>
  <si>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</si>
  <si>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</si>
  <si>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</si>
  <si>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</si>
  <si>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</si>
  <si>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</si>
  <si>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</si>
  <si>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</si>
  <si>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</si>
  <si>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</si>
  <si>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</si>
  <si>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</si>
  <si>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</si>
  <si>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</si>
  <si>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</si>
  <si>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</si>
  <si>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</si>
  <si>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</si>
  <si>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</si>
  <si>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</si>
  <si>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</si>
  <si>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</si>
  <si>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</si>
  <si>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</si>
  <si>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</si>
  <si>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</si>
  <si>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</si>
  <si>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</si>
  <si>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</si>
  <si>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</si>
  <si>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</si>
  <si>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</si>
  <si>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</si>
  <si>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</si>
  <si>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</si>
  <si>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</si>
  <si>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</si>
  <si>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</si>
  <si>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</si>
  <si>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</si>
  <si>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</si>
  <si>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</si>
  <si>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</si>
  <si>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</si>
  <si>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</si>
  <si>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</si>
  <si>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</si>
  <si>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</si>
  <si>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</si>
  <si>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</si>
  <si>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</si>
  <si>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</si>
  <si>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</si>
  <si>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</si>
  <si>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</si>
  <si>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</si>
  <si>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</si>
  <si>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</si>
  <si>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</si>
  <si>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</si>
  <si>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</si>
  <si>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</si>
  <si>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</si>
  <si>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</si>
  <si>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</si>
  <si>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</si>
  <si>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</si>
  <si>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</si>
  <si>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</si>
  <si>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</si>
  <si>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</si>
  <si>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</si>
  <si>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</si>
  <si>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</si>
  <si>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</si>
  <si>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</si>
  <si>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</si>
  <si>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</si>
  <si>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</si>
  <si>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</si>
  <si>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</si>
  <si>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</si>
  <si>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</si>
  <si>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</si>
  <si>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</si>
  <si>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</si>
  <si>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</si>
  <si>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</si>
  <si>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</si>
  <si>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</si>
  <si>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</si>
  <si>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</si>
  <si>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</si>
  <si>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</si>
  <si>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</si>
  <si>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</si>
  <si>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</si>
  <si>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</si>
  <si>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</si>
  <si>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</si>
  <si>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</si>
  <si>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</si>
  <si>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</si>
  <si>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</si>
  <si>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</si>
  <si>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</si>
  <si>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</si>
  <si>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</si>
  <si>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</si>
  <si>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</si>
  <si>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</si>
  <si>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</si>
  <si>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</si>
  <si>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</si>
  <si>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</si>
  <si>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</si>
  <si>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</si>
  <si>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</si>
  <si>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</si>
  <si>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</si>
  <si>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</si>
  <si>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</si>
  <si>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</si>
  <si>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</si>
  <si>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</si>
  <si>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</si>
  <si>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</si>
  <si>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</si>
  <si>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</si>
  <si>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</si>
  <si>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</si>
  <si>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</si>
  <si>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</si>
  <si>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</si>
  <si>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</si>
  <si>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</si>
  <si>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</si>
  <si>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</si>
  <si>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</si>
  <si>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</si>
  <si>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</si>
  <si>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</si>
  <si>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</si>
  <si>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</si>
  <si>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</si>
  <si>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</si>
  <si>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</si>
  <si>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</si>
  <si>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</si>
  <si>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</si>
  <si>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</si>
  <si>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</si>
  <si>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</si>
  <si>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</si>
  <si>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</si>
  <si>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</si>
  <si>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</si>
  <si>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</si>
  <si>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</si>
  <si>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</si>
  <si>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</si>
  <si>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</si>
  <si>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</si>
  <si>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</si>
  <si>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</si>
  <si>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</si>
  <si>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</si>
  <si>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</si>
  <si>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</si>
  <si>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</si>
  <si>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</si>
  <si>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</si>
  <si>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</si>
  <si>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</si>
  <si>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</si>
  <si>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</si>
  <si>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</si>
  <si>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</si>
  <si>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</si>
  <si>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</si>
  <si>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</si>
  <si>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</si>
  <si>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</si>
  <si>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</si>
  <si>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</si>
  <si>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</si>
  <si>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</si>
  <si>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</si>
  <si>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</si>
  <si>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</si>
  <si>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</si>
  <si>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</si>
  <si>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</si>
  <si>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</si>
  <si>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</si>
  <si>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</si>
  <si>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</si>
  <si>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</si>
  <si>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</si>
  <si>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</si>
  <si>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</si>
  <si>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</si>
  <si>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</si>
  <si>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</si>
  <si>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</si>
  <si>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</si>
  <si>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</si>
  <si>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</si>
  <si>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</si>
  <si>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</si>
  <si>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</si>
  <si>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</si>
  <si>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</si>
  <si>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</si>
  <si>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</si>
  <si>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</si>
  <si>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</si>
  <si>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</si>
  <si>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</si>
  <si>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</si>
  <si>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</si>
  <si>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</si>
  <si>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</si>
  <si>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</si>
  <si>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</si>
  <si>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</si>
  <si>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</si>
  <si>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</si>
  <si>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</si>
  <si>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</si>
  <si>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</si>
  <si>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</si>
  <si>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</si>
  <si>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</si>
  <si>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</si>
  <si>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</si>
  <si>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</si>
  <si>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</si>
  <si>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</si>
  <si>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</si>
  <si>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</si>
  <si>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</si>
  <si>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</si>
  <si>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</si>
  <si>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</si>
  <si>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</si>
  <si>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</si>
  <si>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</si>
  <si>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</si>
  <si>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</si>
  <si>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</si>
  <si>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</si>
  <si>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</si>
  <si>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</si>
  <si>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</si>
  <si>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</si>
  <si>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</si>
  <si>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</si>
  <si>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</si>
  <si>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</si>
  <si>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</si>
  <si>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</si>
  <si>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</si>
  <si>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</si>
  <si>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</si>
  <si>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</si>
  <si>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</si>
  <si>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</si>
  <si>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</si>
  <si>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</si>
  <si>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</si>
  <si>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</si>
  <si>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</si>
  <si>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</si>
  <si>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</si>
  <si>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</si>
  <si>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</si>
  <si>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</si>
  <si>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</si>
  <si>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</si>
  <si>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</si>
  <si>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</si>
  <si>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</si>
  <si>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</si>
  <si>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</si>
  <si>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</si>
  <si>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</si>
  <si>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</si>
  <si>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</si>
  <si>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</si>
  <si>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</si>
  <si>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</si>
  <si>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</si>
  <si>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</si>
  <si>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</si>
  <si>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</si>
  <si>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</si>
  <si>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</si>
  <si>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</si>
  <si>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</si>
  <si>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</si>
  <si>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</si>
  <si>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</si>
  <si>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</si>
  <si>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</si>
  <si>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</si>
  <si>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</si>
  <si>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</si>
  <si>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</si>
  <si>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</si>
  <si>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</si>
  <si>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</si>
  <si>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</si>
  <si>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</si>
  <si>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</si>
  <si>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</si>
  <si>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</si>
  <si>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</si>
  <si>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</si>
  <si>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</si>
  <si>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</si>
  <si>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</si>
  <si>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</si>
  <si>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</si>
  <si>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</si>
  <si>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</si>
  <si>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</si>
  <si>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</si>
  <si>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</si>
  <si>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</si>
  <si>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</si>
  <si>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</si>
  <si>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</si>
  <si>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</si>
  <si>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</si>
  <si>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</si>
  <si>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</si>
  <si>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</si>
  <si>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</si>
  <si>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</si>
  <si>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</si>
  <si>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</si>
  <si>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</si>
  <si>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</si>
  <si>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</si>
  <si>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</si>
  <si>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</si>
  <si>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</si>
  <si>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</si>
  <si>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</si>
  <si>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</si>
  <si>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</si>
  <si>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</si>
  <si>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</si>
  <si>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</si>
  <si>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</si>
  <si>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</si>
  <si>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</si>
  <si>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</si>
  <si>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</si>
  <si>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</si>
  <si>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</si>
  <si>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</si>
  <si>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</si>
  <si>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</si>
  <si>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</si>
  <si>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</si>
  <si>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</si>
  <si>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</si>
  <si>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</si>
  <si>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</si>
  <si>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</si>
  <si>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</si>
  <si>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</si>
  <si>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</si>
  <si>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</si>
  <si>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</si>
  <si>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</si>
  <si>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</si>
  <si>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</si>
  <si>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</si>
  <si>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</si>
  <si>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</si>
  <si>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</si>
  <si>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</si>
  <si>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</si>
  <si>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</si>
  <si>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</si>
  <si>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</si>
  <si>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</si>
  <si>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</si>
  <si>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</si>
  <si>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</si>
  <si>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</si>
  <si>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</si>
  <si>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</si>
  <si>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</si>
  <si>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</si>
  <si>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</si>
  <si>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</si>
  <si>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</si>
  <si>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</si>
  <si>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</si>
  <si>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</si>
  <si>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</si>
  <si>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</si>
  <si>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</si>
  <si>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</si>
  <si>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</si>
  <si>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</si>
  <si>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</si>
  <si>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</si>
  <si>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</si>
  <si>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</si>
  <si>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</si>
  <si>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</si>
  <si>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</si>
  <si>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</si>
  <si>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</si>
  <si>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</si>
  <si>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</si>
  <si>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</si>
  <si>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</si>
  <si>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</si>
  <si>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</si>
  <si>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</si>
  <si>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</si>
  <si>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</si>
  <si>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</si>
  <si>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</si>
  <si>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</si>
  <si>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</si>
  <si>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</si>
  <si>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</si>
  <si>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</si>
  <si>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</si>
  <si>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</si>
  <si>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</si>
  <si>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</si>
  <si>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</si>
  <si>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</si>
  <si>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</si>
  <si>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</si>
  <si>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</si>
  <si>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</si>
  <si>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</si>
  <si>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</si>
  <si>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</si>
  <si>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</si>
  <si>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</si>
  <si>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</si>
  <si>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</si>
  <si>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</si>
  <si>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</si>
  <si>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</si>
  <si>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</si>
  <si>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</si>
  <si>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</si>
  <si>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</si>
  <si>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</si>
  <si>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</si>
  <si>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</si>
  <si>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</si>
  <si>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</si>
  <si>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</si>
  <si>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</si>
  <si>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</si>
  <si>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</si>
  <si>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</si>
  <si>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</si>
  <si>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</si>
  <si>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</si>
  <si>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</si>
  <si>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</si>
  <si>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</si>
  <si>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</si>
  <si>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</si>
  <si>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</si>
  <si>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</si>
  <si>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</si>
  <si>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</si>
  <si>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</si>
  <si>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</si>
  <si>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</si>
  <si>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</si>
  <si>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</si>
  <si>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</si>
  <si>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</si>
  <si>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</si>
  <si>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</si>
  <si>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</si>
  <si>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</si>
  <si>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</si>
  <si>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</si>
  <si>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</si>
  <si>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</si>
  <si>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</si>
  <si>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</si>
  <si>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</si>
  <si>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</si>
  <si>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</si>
  <si>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</si>
  <si>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</si>
  <si>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</si>
  <si>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</si>
  <si>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</si>
  <si>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</si>
  <si>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</si>
  <si>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</si>
  <si>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</si>
  <si>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</si>
  <si>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</si>
  <si>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</si>
  <si>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</si>
  <si>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</si>
  <si>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</si>
  <si>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</si>
  <si>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</si>
  <si>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</si>
  <si>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</si>
  <si>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</si>
  <si>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</si>
  <si>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</si>
  <si>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</si>
  <si>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</si>
  <si>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</si>
  <si>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</si>
  <si>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</si>
  <si>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</si>
  <si>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</si>
  <si>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</si>
  <si>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</si>
  <si>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</si>
  <si>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</si>
  <si>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</si>
  <si>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</si>
  <si>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</si>
  <si>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</si>
  <si>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</si>
  <si>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</si>
  <si>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</si>
  <si>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</si>
  <si>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</si>
  <si>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</si>
  <si>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</si>
  <si>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</si>
  <si>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</si>
  <si>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</si>
  <si>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</si>
  <si>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</si>
  <si>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</si>
  <si>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</si>
  <si>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</si>
  <si>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</si>
  <si>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</si>
  <si>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</si>
  <si>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</si>
  <si>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</si>
  <si>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</si>
  <si>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</si>
  <si>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</si>
  <si>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</si>
  <si>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</si>
  <si>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</si>
  <si>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</si>
  <si>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</si>
  <si>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</si>
  <si>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</si>
  <si>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</si>
  <si>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</si>
  <si>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</si>
  <si>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</si>
  <si>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</si>
  <si>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</si>
  <si>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</si>
  <si>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</si>
  <si>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</si>
  <si>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</si>
  <si>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</si>
  <si>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</si>
  <si>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</si>
  <si>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</si>
  <si>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</si>
  <si>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</si>
  <si>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</si>
  <si>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</si>
  <si>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</si>
  <si>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</si>
  <si>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</si>
  <si>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</si>
  <si>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</si>
  <si>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</si>
  <si>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</si>
  <si>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</si>
  <si>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</si>
  <si>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</si>
  <si>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</si>
  <si>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</si>
  <si>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</si>
  <si>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</si>
  <si>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</si>
  <si>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</si>
  <si>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</si>
  <si>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</si>
  <si>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</si>
  <si>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</si>
  <si>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</si>
  <si>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</si>
  <si>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</si>
  <si>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</si>
  <si>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</si>
  <si>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</si>
  <si>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</si>
  <si>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</si>
  <si>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</si>
  <si>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</si>
  <si>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</si>
  <si>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</si>
  <si>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</si>
  <si>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</si>
  <si>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</si>
  <si>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</si>
  <si>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</si>
  <si>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</si>
  <si>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</si>
  <si>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</si>
  <si>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</si>
  <si>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</si>
  <si>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</si>
  <si>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</si>
  <si>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</si>
  <si>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</si>
  <si>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</si>
  <si>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</si>
  <si>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</si>
  <si>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</si>
  <si>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</si>
  <si>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</si>
  <si>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</si>
  <si>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</si>
  <si>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</si>
  <si>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</si>
  <si>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</si>
  <si>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</si>
  <si>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</si>
  <si>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</si>
  <si>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</si>
  <si>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</si>
  <si>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</si>
  <si>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</si>
  <si>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</si>
  <si>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</si>
  <si>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</si>
  <si>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</si>
  <si>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</si>
  <si>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</si>
  <si>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</si>
  <si>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</si>
  <si>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</si>
  <si>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</si>
  <si>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</si>
  <si>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</si>
  <si>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</si>
  <si>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</si>
  <si>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</si>
  <si>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</si>
  <si>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</si>
  <si>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</si>
  <si>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</si>
  <si>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</si>
  <si>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</si>
  <si>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</si>
  <si>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</si>
  <si>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</si>
  <si>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</si>
  <si>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</si>
  <si>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</si>
  <si>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</si>
  <si>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</si>
  <si>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</si>
  <si>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</si>
  <si>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</si>
  <si>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</si>
  <si>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</si>
  <si>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</si>
  <si>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</si>
  <si>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</si>
  <si>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</si>
  <si>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</si>
  <si>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</si>
  <si>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</si>
  <si>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</si>
  <si>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</si>
  <si>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</si>
  <si>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</si>
  <si>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</si>
  <si>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</si>
  <si>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</si>
  <si>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</si>
  <si>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</si>
  <si>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</si>
  <si>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</si>
  <si>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</si>
  <si>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</si>
  <si>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</si>
  <si>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</si>
  <si>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</si>
  <si>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</si>
  <si>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</si>
  <si>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</si>
  <si>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</si>
  <si>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</si>
  <si>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</si>
  <si>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</si>
  <si>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</si>
  <si>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</si>
  <si>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</si>
  <si>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</si>
  <si>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</si>
  <si>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</si>
  <si>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</si>
  <si>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</si>
  <si>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</si>
  <si>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</si>
  <si>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</si>
  <si>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</si>
  <si>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</si>
  <si>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</si>
  <si>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</si>
  <si>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</si>
  <si>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</si>
  <si>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</si>
  <si>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</si>
  <si>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</si>
  <si>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</si>
  <si>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</si>
  <si>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</si>
  <si>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</si>
  <si>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</si>
  <si>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</si>
  <si>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</si>
  <si>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</si>
  <si>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</si>
  <si>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</si>
  <si>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</si>
  <si>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</si>
  <si>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</si>
  <si>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</si>
  <si>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</si>
  <si>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</si>
  <si>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</si>
  <si>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</si>
  <si>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</si>
  <si>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</si>
  <si>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</si>
  <si>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</si>
  <si>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</si>
  <si>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</si>
  <si>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</si>
  <si>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</si>
  <si>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</si>
  <si>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</si>
  <si>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</si>
  <si>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</si>
  <si>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</si>
  <si>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</si>
  <si>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</si>
  <si>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</si>
  <si>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</si>
  <si>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</si>
  <si>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</si>
  <si>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</si>
  <si>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</si>
  <si>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</si>
  <si>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</si>
  <si>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</si>
  <si>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</si>
  <si>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</si>
  <si>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</si>
  <si>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</si>
  <si>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</si>
  <si>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</si>
  <si>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</si>
  <si>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</si>
  <si>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</si>
  <si>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</si>
  <si>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</si>
  <si>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</si>
  <si>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</si>
  <si>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</si>
  <si>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</si>
  <si>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</si>
  <si>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</si>
  <si>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</si>
  <si>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</si>
  <si>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</si>
  <si>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</si>
  <si>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</si>
  <si>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</si>
  <si>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</si>
  <si>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</si>
  <si>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</si>
  <si>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</si>
  <si>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</si>
  <si>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</si>
  <si>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</si>
  <si>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</si>
  <si>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</si>
  <si>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</si>
  <si>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</si>
  <si>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</si>
  <si>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</si>
  <si>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</si>
  <si>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</si>
  <si>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</si>
  <si>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</si>
  <si>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</si>
  <si>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</si>
  <si>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</si>
  <si>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</si>
  <si>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</si>
  <si>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</si>
  <si>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</si>
  <si>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</si>
  <si>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</si>
  <si>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</si>
  <si>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</si>
  <si>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</si>
  <si>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</si>
  <si>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</si>
  <si>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</si>
  <si>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</si>
  <si>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</si>
  <si>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</si>
  <si>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</si>
  <si>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</si>
  <si>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</si>
  <si>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</si>
  <si>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</si>
  <si>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</si>
  <si>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</si>
  <si>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</si>
  <si>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</si>
  <si>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</si>
  <si>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</si>
  <si>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</si>
  <si>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</si>
  <si>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</si>
  <si>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</si>
  <si>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</si>
  <si>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</si>
  <si>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</si>
  <si>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</si>
  <si>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</si>
  <si>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</si>
  <si>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</si>
  <si>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</si>
  <si>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</si>
  <si>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</si>
  <si>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</si>
  <si>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</si>
  <si>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</si>
  <si>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</si>
  <si>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</si>
  <si>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</si>
  <si>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</si>
  <si>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</si>
  <si>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</si>
  <si>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</si>
  <si>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</si>
  <si>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</si>
  <si>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</si>
  <si>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</si>
  <si>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</si>
  <si>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</si>
  <si>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</si>
  <si>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</si>
  <si>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</si>
  <si>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</si>
  <si>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</si>
  <si>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</si>
  <si>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</si>
  <si>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</si>
  <si>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</si>
  <si>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</si>
  <si>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</si>
  <si>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</si>
  <si>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</si>
  <si>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</si>
  <si>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</si>
  <si>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</si>
  <si>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</si>
  <si>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</si>
  <si>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</si>
  <si>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</si>
  <si>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</si>
  <si>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</si>
  <si>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</si>
  <si>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</si>
  <si>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</si>
  <si>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</si>
  <si>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</si>
  <si>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</si>
  <si>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</si>
  <si>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</si>
  <si>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</si>
  <si>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</si>
  <si>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</si>
  <si>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</si>
  <si>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</si>
  <si>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</si>
  <si>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</si>
  <si>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</si>
  <si>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</si>
  <si>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</si>
  <si>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</si>
  <si>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</si>
  <si>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</si>
  <si>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</si>
  <si>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</si>
  <si>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</si>
  <si>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</si>
  <si>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</si>
  <si>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</si>
  <si>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</si>
  <si>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</si>
  <si>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</si>
  <si>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</si>
  <si>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</si>
  <si>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</si>
  <si>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</si>
  <si>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</si>
  <si>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</si>
  <si>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</si>
  <si>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</si>
  <si>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</si>
  <si>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</si>
  <si>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</si>
  <si>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</si>
  <si>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</si>
  <si>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</si>
  <si>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</si>
  <si>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</si>
  <si>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</si>
  <si>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</si>
  <si>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</si>
  <si>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</si>
  <si>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</si>
  <si>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</si>
  <si>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</si>
  <si>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</si>
  <si>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</si>
  <si>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</si>
  <si>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</si>
  <si>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</si>
  <si>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</si>
  <si>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</si>
  <si>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</si>
  <si>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</si>
  <si>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</si>
  <si>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</si>
  <si>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</si>
  <si>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</si>
  <si>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</si>
  <si>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</si>
  <si>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</si>
  <si>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</si>
  <si>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</si>
  <si>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</si>
  <si>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</si>
  <si>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</si>
  <si>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</si>
  <si>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</si>
  <si>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</si>
  <si>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</si>
  <si>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</si>
  <si>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</si>
  <si>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</si>
  <si>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</si>
  <si>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</si>
  <si>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</si>
  <si>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</si>
  <si>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</si>
  <si>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</si>
  <si>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</si>
  <si>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</si>
  <si>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</si>
  <si>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</si>
  <si>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</si>
  <si>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</si>
  <si>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</si>
  <si>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</si>
  <si>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</si>
  <si>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</si>
  <si>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</si>
  <si>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</si>
  <si>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</si>
  <si>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</si>
  <si>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</si>
  <si>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</si>
  <si>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</si>
  <si>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</si>
  <si>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</si>
  <si>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</si>
  <si>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</si>
  <si>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</si>
  <si>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</si>
  <si>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</si>
  <si>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</si>
  <si>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</si>
  <si>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</si>
  <si>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</si>
  <si>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</si>
  <si>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</si>
  <si>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</si>
  <si>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</si>
  <si>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</si>
  <si>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</si>
  <si>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</si>
  <si>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</si>
  <si>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</si>
  <si>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</si>
  <si>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</si>
  <si>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</si>
  <si>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</si>
  <si>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</si>
  <si>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</si>
  <si>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</si>
  <si>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</si>
  <si>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</si>
  <si>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</si>
  <si>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</si>
  <si>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</si>
  <si>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</si>
  <si>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</si>
  <si>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</si>
  <si>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</si>
  <si>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</si>
  <si>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</si>
  <si>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</si>
  <si>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</si>
  <si>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</si>
  <si>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</si>
  <si>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</si>
  <si>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</si>
  <si>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</si>
  <si>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</si>
  <si>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</si>
  <si>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</si>
  <si>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</si>
  <si>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</si>
  <si>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</si>
  <si>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</si>
  <si>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</si>
  <si>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</si>
  <si>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</si>
  <si>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</si>
  <si>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</si>
  <si>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</si>
  <si>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</si>
  <si>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</si>
  <si>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</si>
  <si>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</si>
  <si>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</si>
  <si>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</si>
  <si>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</si>
  <si>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</si>
  <si>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</si>
  <si>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</si>
  <si>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</si>
  <si>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</si>
  <si>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</si>
  <si>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</si>
  <si>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</si>
  <si>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</si>
  <si>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</si>
  <si>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</si>
  <si>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</si>
  <si>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</si>
  <si>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</si>
  <si>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</si>
  <si>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</si>
  <si>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</si>
  <si>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</si>
  <si>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</si>
  <si>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</si>
  <si>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</si>
  <si>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</si>
  <si>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</si>
  <si>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</si>
  <si>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</si>
  <si>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</si>
  <si>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</si>
  <si>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</si>
  <si>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</si>
  <si>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</si>
  <si>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</si>
  <si>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</si>
  <si>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</si>
  <si>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</si>
  <si>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</si>
  <si>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</si>
  <si>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</si>
  <si>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</si>
  <si>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</si>
  <si>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</si>
  <si>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</si>
  <si>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</si>
  <si>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</si>
  <si>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</si>
  <si>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</si>
  <si>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</si>
  <si>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</si>
  <si>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</si>
  <si>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</si>
  <si>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</si>
  <si>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</si>
  <si>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</si>
  <si>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</si>
  <si>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</si>
  <si>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</si>
  <si>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</si>
  <si>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</si>
  <si>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</si>
  <si>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</si>
  <si>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</si>
  <si>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</si>
  <si>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</si>
  <si>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</si>
  <si>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</si>
  <si>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</si>
  <si>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</si>
  <si>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</si>
  <si>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</si>
  <si>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</si>
  <si>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</si>
  <si>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</si>
  <si>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</si>
  <si>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</si>
  <si>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</si>
  <si>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</si>
  <si>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</si>
  <si>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</si>
  <si>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</si>
  <si>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</si>
  <si>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</si>
  <si>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</si>
  <si>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</si>
  <si>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</si>
  <si>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</si>
  <si>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</si>
  <si>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</si>
  <si>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</si>
  <si>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</si>
  <si>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</si>
  <si>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</si>
  <si>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</si>
  <si>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</si>
  <si>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</si>
  <si>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</si>
  <si>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</si>
  <si>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</si>
  <si>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</si>
  <si>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</si>
  <si>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</si>
  <si>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</si>
  <si>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</si>
  <si>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</si>
  <si>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</si>
  <si>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</si>
  <si>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</si>
  <si>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</si>
  <si>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</si>
  <si>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</si>
  <si>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</si>
  <si>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</si>
  <si>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</si>
  <si>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</si>
  <si>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</si>
  <si>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</si>
  <si>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</si>
  <si>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</si>
  <si>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</si>
  <si>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</si>
  <si>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</si>
  <si>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</si>
  <si>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</si>
  <si>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</si>
  <si>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</si>
  <si>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</si>
  <si>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</si>
  <si>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</si>
  <si>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</si>
  <si>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</si>
  <si>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</si>
  <si>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</si>
  <si>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</si>
  <si>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</si>
  <si>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</si>
  <si>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</si>
  <si>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</si>
  <si>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</si>
  <si>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</si>
  <si>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</si>
  <si>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</si>
  <si>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</si>
  <si>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</si>
  <si>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</si>
  <si>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</si>
  <si>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</si>
  <si>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</si>
  <si>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</si>
  <si>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</si>
  <si>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</si>
  <si>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</si>
  <si>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</si>
  <si>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</si>
  <si>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</si>
  <si>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</si>
  <si>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</si>
  <si>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</si>
  <si>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</si>
  <si>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</si>
  <si>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</si>
  <si>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</si>
  <si>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</si>
  <si>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</si>
  <si>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</si>
  <si>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</si>
  <si>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</si>
  <si>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</si>
  <si>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</si>
  <si>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</si>
  <si>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</si>
  <si>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</si>
  <si>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</si>
  <si>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</si>
  <si>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</si>
  <si>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</si>
  <si>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</si>
  <si>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</si>
  <si>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</si>
  <si>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</si>
  <si>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</si>
  <si>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</si>
  <si>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</si>
  <si>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</si>
  <si>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</si>
  <si>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</si>
  <si>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</si>
  <si>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</si>
  <si>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</si>
  <si>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</si>
  <si>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</si>
  <si>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</si>
  <si>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</si>
  <si>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</si>
  <si>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</si>
  <si>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</si>
  <si>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</si>
  <si>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</si>
  <si>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</si>
  <si>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</si>
  <si>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</si>
  <si>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</si>
  <si>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</si>
  <si>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</si>
  <si>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</si>
  <si>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</si>
  <si>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</si>
  <si>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</si>
  <si>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</si>
  <si>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</si>
  <si>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</si>
  <si>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</si>
  <si>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</si>
  <si>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</si>
  <si>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</si>
  <si>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</si>
  <si>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</si>
  <si>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</si>
  <si>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</si>
  <si>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</si>
  <si>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</si>
  <si>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</si>
  <si>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</si>
  <si>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</si>
  <si>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</si>
  <si>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</si>
  <si>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</si>
  <si>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</si>
  <si>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</si>
  <si>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</si>
  <si>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</si>
  <si>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</si>
  <si>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</si>
  <si>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</si>
  <si>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</si>
  <si>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</si>
  <si>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</si>
  <si>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</si>
  <si>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</si>
  <si>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</si>
  <si>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</si>
  <si>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</si>
  <si>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</si>
  <si>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</si>
  <si>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</si>
  <si>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</si>
  <si>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</si>
  <si>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</si>
  <si>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</si>
  <si>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</si>
  <si>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</si>
  <si>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</si>
  <si>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</si>
  <si>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</si>
  <si>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</si>
  <si>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</si>
  <si>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</si>
  <si>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</si>
  <si>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</si>
  <si>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</si>
  <si>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</si>
  <si>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</si>
  <si>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</si>
  <si>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</si>
  <si>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</si>
  <si>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</si>
  <si>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</si>
  <si>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</si>
  <si>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</si>
  <si>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</si>
  <si>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</si>
  <si>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</si>
  <si>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</si>
  <si>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</si>
  <si>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</si>
  <si>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</si>
  <si>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</si>
  <si>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</si>
  <si>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</si>
  <si>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</si>
  <si>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</si>
  <si>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</si>
  <si>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</si>
  <si>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</si>
  <si>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</si>
  <si>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</si>
  <si>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</si>
  <si>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</si>
  <si>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</si>
  <si>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</si>
  <si>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</si>
  <si>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</si>
  <si>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</si>
  <si>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</si>
  <si>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</si>
  <si>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</si>
  <si>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</si>
  <si>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</si>
  <si>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</si>
  <si>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</si>
  <si>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</si>
  <si>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</si>
  <si>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</si>
  <si>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</si>
  <si>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</si>
  <si>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</si>
  <si>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</si>
  <si>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</si>
  <si>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</si>
  <si>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</si>
  <si>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</si>
  <si>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</si>
  <si>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</si>
  <si>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</si>
  <si>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</si>
  <si>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</si>
  <si>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</si>
  <si>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</si>
  <si>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</si>
  <si>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</si>
  <si>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</si>
  <si>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</si>
  <si>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</si>
  <si>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</si>
  <si>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</si>
  <si>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</si>
  <si>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</si>
  <si>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</si>
  <si>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</si>
  <si>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</si>
  <si>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</si>
  <si>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</si>
  <si>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</si>
  <si>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</si>
  <si>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</si>
  <si>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</si>
  <si>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</si>
  <si>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</si>
  <si>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</si>
  <si>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</si>
  <si>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</si>
  <si>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</si>
  <si>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</si>
  <si>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</si>
  <si>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</si>
  <si>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</si>
  <si>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</si>
  <si>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</si>
  <si>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</si>
  <si>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</si>
  <si>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</si>
  <si>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</si>
  <si>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</si>
  <si>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</si>
  <si>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</si>
  <si>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</si>
  <si>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</si>
  <si>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</si>
  <si>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</si>
  <si>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</si>
  <si>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</si>
  <si>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</si>
  <si>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</si>
  <si>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</si>
  <si>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</si>
  <si>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</si>
  <si>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</si>
  <si>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</si>
  <si>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</si>
  <si>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</si>
  <si>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</si>
  <si>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</si>
  <si>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</si>
  <si>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</si>
  <si>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</si>
  <si>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</si>
  <si>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</si>
  <si>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</si>
  <si>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</si>
  <si>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</si>
  <si>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</si>
  <si>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</si>
  <si>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</si>
  <si>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</si>
  <si>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</si>
  <si>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</si>
  <si>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</si>
  <si>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</si>
  <si>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</si>
  <si>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</si>
  <si>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</si>
  <si>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</si>
  <si>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</si>
  <si>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</si>
  <si>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</si>
  <si>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</si>
  <si>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</si>
  <si>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</si>
  <si>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</si>
  <si>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</si>
  <si>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</si>
  <si>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</si>
  <si>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</si>
  <si>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</si>
  <si>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</si>
  <si>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</si>
  <si>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</si>
  <si>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</si>
  <si>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</si>
  <si>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</si>
  <si>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</si>
  <si>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</si>
  <si>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</si>
  <si>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</si>
  <si>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</si>
  <si>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</si>
  <si>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</si>
  <si>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</si>
  <si>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</si>
  <si>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</si>
  <si>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</si>
  <si>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</si>
  <si>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</si>
  <si>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</si>
  <si>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</si>
  <si>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</si>
  <si>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</si>
  <si>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</si>
  <si>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</si>
  <si>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</si>
  <si>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</si>
  <si>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</si>
  <si>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</si>
  <si>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</si>
  <si>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</si>
  <si>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</si>
  <si>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</si>
  <si>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</si>
  <si>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</si>
  <si>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</si>
  <si>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</si>
  <si>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</si>
  <si>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</si>
  <si>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</si>
  <si>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</si>
  <si>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</si>
  <si>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</si>
  <si>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</si>
  <si>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</si>
  <si>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</si>
  <si>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</si>
  <si>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</si>
  <si>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</si>
  <si>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</si>
  <si>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</si>
  <si>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</si>
  <si>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</si>
  <si>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</si>
  <si>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</si>
  <si>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</si>
  <si>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</si>
  <si>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</si>
  <si>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</si>
  <si>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</si>
  <si>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</si>
  <si>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</si>
  <si>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</si>
  <si>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</si>
  <si>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</si>
  <si>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</si>
  <si>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</si>
  <si>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</si>
  <si>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</si>
  <si>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</si>
  <si>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</si>
  <si>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</si>
  <si>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</si>
  <si>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</si>
  <si>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</si>
  <si>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</si>
  <si>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</si>
  <si>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</si>
  <si>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</si>
  <si>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</si>
  <si>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</si>
  <si>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</si>
  <si>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</si>
  <si>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</si>
  <si>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</si>
  <si>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</si>
  <si>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</si>
  <si>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</si>
  <si>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</si>
  <si>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</si>
  <si>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</si>
  <si>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</si>
  <si>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</si>
  <si>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</si>
  <si>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</si>
  <si>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</si>
  <si>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</si>
  <si>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</si>
  <si>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</si>
  <si>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</si>
  <si>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</si>
  <si>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</si>
  <si>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</si>
  <si>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</si>
  <si>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</si>
  <si>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</si>
  <si>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</si>
  <si>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</si>
  <si>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</si>
  <si>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</si>
  <si>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</si>
  <si>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</si>
  <si>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</si>
  <si>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</si>
  <si>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</si>
  <si>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</si>
  <si>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</si>
  <si>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</si>
  <si>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</si>
  <si>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</si>
  <si>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</si>
  <si>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</si>
  <si>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</si>
  <si>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</si>
  <si>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</si>
  <si>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</si>
  <si>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</si>
  <si>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</si>
  <si>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</si>
  <si>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</si>
  <si>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</si>
  <si>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</si>
  <si>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</si>
  <si>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</si>
  <si>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</si>
  <si>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</si>
  <si>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</si>
  <si>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</si>
  <si>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</si>
  <si>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</si>
  <si>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</si>
  <si>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</si>
  <si>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</si>
  <si>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</si>
  <si>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</si>
  <si>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</si>
  <si>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</si>
  <si>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</si>
  <si>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</si>
  <si>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</si>
  <si>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</si>
  <si>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</si>
  <si>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</si>
  <si>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</si>
  <si>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</si>
  <si>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</si>
  <si>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</si>
  <si>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</si>
  <si>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</si>
  <si>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</si>
  <si>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</si>
  <si>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</si>
  <si>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</si>
  <si>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</si>
  <si>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</si>
  <si>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</si>
  <si>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</si>
  <si>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</si>
  <si>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</si>
  <si>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</si>
  <si>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</si>
  <si>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</si>
  <si>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</si>
  <si>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</si>
  <si>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</si>
  <si>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</si>
  <si>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</si>
  <si>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</si>
  <si>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</si>
  <si>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</si>
  <si>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</si>
  <si>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</si>
  <si>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</si>
  <si>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</si>
  <si>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</si>
  <si>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</si>
  <si>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</si>
  <si>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</si>
  <si>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</si>
  <si>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</si>
  <si>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</si>
  <si>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</si>
  <si>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</si>
  <si>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</si>
  <si>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</si>
  <si>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</si>
  <si>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</si>
  <si>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</si>
  <si>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</si>
  <si>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</si>
  <si>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</si>
  <si>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</si>
  <si>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</si>
  <si>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</si>
  <si>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</si>
  <si>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</si>
  <si>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</si>
  <si>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</si>
  <si>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</si>
  <si>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</si>
  <si>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</si>
  <si>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</si>
  <si>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</si>
  <si>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</si>
  <si>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</si>
  <si>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</si>
  <si>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</si>
  <si>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</si>
  <si>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</si>
  <si>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</si>
  <si>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</si>
  <si>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</si>
  <si>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</si>
  <si>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</si>
  <si>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</si>
  <si>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</si>
  <si>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</si>
  <si>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</si>
  <si>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</si>
  <si>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</si>
  <si>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</si>
  <si>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</si>
  <si>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</si>
  <si>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</si>
  <si>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</si>
  <si>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</si>
  <si>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</si>
  <si>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</si>
  <si>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</si>
  <si>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</si>
  <si>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</si>
  <si>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</si>
  <si>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</si>
  <si>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</si>
  <si>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</si>
  <si>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</si>
  <si>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</si>
  <si>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</si>
  <si>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</si>
  <si>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</si>
  <si>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</si>
  <si>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</si>
  <si>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</si>
  <si>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</si>
  <si>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</si>
  <si>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</si>
  <si>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</si>
  <si>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</si>
  <si>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</si>
  <si>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</si>
  <si>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</si>
  <si>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</si>
  <si>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</si>
  <si>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</si>
  <si>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</si>
  <si>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</si>
  <si>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</si>
  <si>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</si>
  <si>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</si>
  <si>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</si>
  <si>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</si>
  <si>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</si>
  <si>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</si>
  <si>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</si>
  <si>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</si>
  <si>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</si>
  <si>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</si>
  <si>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</si>
  <si>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</si>
  <si>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</si>
  <si>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</si>
  <si>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</si>
  <si>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</si>
  <si>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</si>
  <si>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</si>
  <si>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</si>
  <si>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</si>
  <si>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</si>
  <si>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</si>
  <si>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</si>
  <si>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</si>
  <si>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</si>
  <si>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</si>
  <si>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</si>
  <si>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</si>
  <si>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</si>
  <si>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</si>
  <si>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</si>
  <si>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</si>
  <si>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</si>
  <si>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</si>
  <si>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</si>
  <si>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</si>
  <si>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</si>
  <si>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</si>
  <si>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</si>
  <si>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</si>
  <si>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</si>
  <si>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</si>
  <si>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</si>
  <si>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</si>
  <si>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</si>
  <si>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</si>
  <si>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</si>
  <si>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</si>
  <si>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</si>
  <si>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</si>
  <si>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</si>
  <si>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</si>
  <si>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</si>
  <si>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</si>
  <si>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</si>
  <si>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</si>
  <si>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</si>
  <si>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</si>
  <si>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</si>
  <si>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</si>
  <si>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</si>
  <si>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</si>
  <si>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</si>
  <si>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</si>
  <si>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</si>
  <si>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</si>
  <si>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</si>
  <si>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</si>
  <si>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</si>
  <si>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</si>
  <si>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</si>
  <si>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</si>
  <si>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</si>
  <si>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</si>
  <si>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</si>
  <si>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</si>
  <si>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</si>
  <si>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</si>
  <si>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</si>
  <si>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</si>
  <si>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</si>
  <si>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</si>
  <si>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</si>
  <si>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</si>
  <si>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</si>
  <si>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</si>
  <si>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</si>
  <si>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</si>
  <si>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</si>
  <si>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</si>
  <si>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</si>
  <si>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</si>
  <si>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</si>
  <si>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</si>
  <si>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</si>
  <si>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</si>
  <si>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</si>
  <si>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</si>
  <si>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</si>
  <si>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</si>
  <si>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</si>
  <si>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</si>
  <si>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</si>
  <si>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</si>
  <si>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</si>
  <si>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</si>
  <si>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</si>
  <si>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</si>
  <si>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</si>
  <si>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</si>
  <si>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</si>
  <si>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</si>
  <si>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</si>
  <si>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</si>
  <si>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</si>
  <si>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</si>
  <si>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</si>
  <si>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</si>
  <si>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</si>
  <si>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</si>
  <si>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</si>
  <si>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</si>
  <si>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</si>
  <si>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</si>
  <si>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</si>
  <si>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</si>
  <si>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</si>
  <si>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</si>
  <si>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</si>
  <si>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</si>
  <si>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</si>
  <si>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</si>
  <si>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</si>
  <si>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</si>
  <si>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</si>
  <si>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</si>
  <si>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</si>
  <si>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</si>
  <si>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</si>
  <si>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</si>
  <si>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</si>
  <si>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</si>
  <si>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</si>
  <si>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</si>
  <si>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</si>
  <si>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</si>
  <si>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</si>
  <si>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</si>
  <si>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</si>
  <si>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</si>
  <si>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</si>
  <si>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</si>
  <si>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</si>
  <si>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</si>
  <si>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</si>
  <si>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</si>
  <si>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</si>
  <si>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</si>
  <si>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</si>
  <si>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</si>
  <si>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</si>
  <si>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</si>
  <si>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</si>
  <si>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</si>
  <si>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</si>
  <si>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</si>
  <si>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</si>
  <si>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</si>
  <si>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</si>
  <si>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</si>
  <si>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</si>
  <si>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</si>
  <si>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</si>
  <si>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</si>
  <si>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</si>
  <si>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</si>
  <si>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</si>
  <si>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</si>
  <si>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</si>
  <si>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</si>
  <si>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</si>
  <si>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</si>
  <si>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</si>
  <si>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</si>
  <si>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</si>
  <si>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</si>
  <si>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</si>
  <si>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</si>
  <si>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</si>
  <si>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</si>
  <si>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</si>
  <si>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</si>
  <si>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</si>
  <si>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</si>
  <si>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</si>
  <si>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</si>
  <si>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</si>
  <si>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</si>
  <si>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</si>
  <si>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</si>
  <si>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</si>
  <si>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</si>
  <si>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</si>
  <si>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</si>
  <si>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</si>
  <si>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</si>
  <si>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</si>
  <si>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</si>
  <si>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</si>
  <si>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</si>
  <si>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</si>
  <si>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</si>
  <si>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</si>
  <si>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</si>
  <si>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</si>
  <si>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</si>
  <si>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</si>
  <si>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</si>
  <si>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</si>
  <si>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</si>
  <si>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</si>
  <si>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</si>
  <si>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</si>
  <si>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</si>
  <si>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</si>
  <si>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</si>
  <si>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</si>
  <si>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</si>
  <si>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</si>
  <si>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</si>
  <si>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</si>
  <si>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</si>
  <si>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</si>
  <si>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</si>
  <si>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</si>
  <si>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</si>
  <si>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</si>
  <si>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</si>
  <si>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</si>
  <si>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</si>
  <si>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</si>
  <si>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</si>
  <si>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</si>
  <si>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</si>
  <si>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</si>
  <si>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</si>
  <si>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</si>
  <si>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</si>
  <si>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</si>
  <si>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</si>
  <si>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</si>
  <si>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</si>
  <si>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</si>
  <si>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</si>
  <si>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</si>
  <si>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</si>
  <si>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</si>
  <si>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</si>
  <si>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</si>
  <si>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</si>
  <si>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</si>
  <si>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</si>
  <si>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</si>
  <si>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</si>
  <si>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</si>
  <si>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</si>
  <si>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</si>
  <si>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</si>
  <si>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</si>
  <si>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</si>
  <si>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</si>
  <si>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</si>
  <si>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</si>
  <si>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</si>
  <si>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</si>
  <si>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</si>
  <si>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</si>
  <si>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</si>
  <si>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</si>
  <si>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</si>
  <si>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</si>
  <si>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</si>
  <si>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</si>
  <si>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</si>
  <si>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</si>
  <si>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</si>
  <si>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</si>
  <si>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</si>
  <si>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</si>
  <si>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</si>
  <si>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</si>
  <si>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</si>
  <si>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</si>
  <si>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</si>
  <si>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</si>
  <si>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</si>
  <si>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</si>
  <si>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</si>
  <si>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</si>
  <si>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</si>
  <si>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</si>
  <si>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</si>
  <si>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</si>
  <si>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</si>
  <si>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</si>
  <si>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</si>
  <si>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</si>
  <si>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</si>
  <si>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</si>
  <si>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</si>
  <si>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</si>
  <si>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</si>
  <si>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</si>
  <si>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</si>
  <si>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</si>
  <si>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</si>
  <si>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</si>
  <si>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</si>
  <si>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</si>
  <si>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</si>
  <si>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</si>
  <si>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</si>
  <si>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</si>
  <si>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</si>
  <si>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</si>
  <si>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</si>
  <si>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</si>
  <si>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</si>
  <si>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</si>
  <si>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</si>
  <si>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</si>
  <si>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</si>
  <si>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</si>
  <si>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</si>
  <si>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</si>
  <si>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</si>
  <si>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</si>
  <si>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</si>
  <si>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</si>
  <si>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</si>
  <si>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</si>
  <si>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</si>
  <si>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</si>
  <si>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</si>
  <si>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</si>
  <si>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</si>
  <si>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</si>
  <si>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</si>
  <si>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</si>
  <si>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</si>
  <si>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</si>
  <si>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</si>
  <si>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</si>
  <si>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</si>
  <si>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</si>
  <si>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</si>
  <si>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</si>
  <si>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</si>
  <si>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</si>
  <si>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</si>
  <si>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</si>
  <si>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</si>
  <si>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</si>
  <si>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</si>
  <si>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</si>
  <si>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</si>
  <si>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</si>
  <si>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</si>
  <si>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</si>
  <si>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</si>
  <si>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</si>
  <si>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</si>
  <si>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</si>
  <si>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</si>
  <si>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</si>
  <si>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</si>
  <si>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</si>
  <si>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</si>
  <si>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</si>
  <si>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</si>
  <si>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</si>
  <si>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</si>
  <si>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</si>
  <si>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</si>
  <si>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</si>
  <si>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</si>
  <si>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</si>
  <si>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</si>
  <si>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</si>
  <si>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</si>
  <si>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</si>
  <si>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</si>
  <si>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</si>
  <si>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</si>
  <si>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</si>
  <si>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</si>
  <si>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</si>
  <si>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</si>
  <si>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</si>
  <si>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</si>
  <si>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</si>
  <si>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</si>
  <si>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</si>
  <si>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</si>
  <si>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</si>
  <si>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</si>
  <si>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</si>
  <si>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</si>
  <si>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</si>
  <si>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</si>
  <si>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</si>
  <si>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</si>
  <si>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</si>
  <si>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</si>
  <si>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</si>
  <si>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</si>
  <si>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</si>
  <si>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</si>
  <si>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</si>
  <si>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</si>
  <si>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</si>
  <si>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</si>
  <si>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</si>
  <si>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</si>
  <si>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</si>
  <si>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</si>
  <si>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</si>
  <si>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</si>
  <si>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</si>
  <si>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</si>
  <si>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</si>
  <si>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</si>
  <si>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</si>
  <si>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</si>
  <si>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</si>
  <si>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</si>
  <si>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</si>
  <si>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</si>
  <si>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</si>
  <si>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</si>
  <si>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</si>
  <si>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</si>
  <si>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</si>
  <si>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</si>
  <si>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</si>
  <si>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</si>
  <si>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</si>
  <si>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</si>
  <si>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</si>
  <si>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</si>
  <si>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</si>
  <si>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</si>
  <si>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</si>
  <si>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</si>
  <si>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</si>
  <si>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</si>
  <si>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</si>
  <si>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</si>
  <si>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</si>
  <si>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</si>
  <si>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</si>
  <si>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</si>
  <si>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</si>
  <si>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</si>
  <si>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</si>
  <si>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</si>
  <si>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</si>
  <si>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</si>
  <si>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</si>
  <si>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</si>
  <si>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</si>
  <si>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</si>
  <si>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</si>
  <si>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</si>
  <si>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</si>
  <si>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</si>
  <si>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</si>
  <si>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</si>
  <si>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</si>
  <si>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</si>
  <si>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</si>
  <si>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</si>
  <si>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</si>
  <si>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</si>
  <si>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</si>
  <si>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</si>
  <si>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</si>
  <si>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</si>
  <si>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</si>
  <si>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</si>
  <si>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</si>
  <si>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</si>
  <si>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</si>
  <si>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</si>
  <si>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</si>
  <si>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</si>
  <si>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</si>
  <si>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</si>
  <si>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</si>
  <si>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</si>
  <si>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</si>
  <si>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</si>
  <si>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</si>
  <si>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</si>
  <si>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</si>
  <si>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</si>
  <si>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</si>
  <si>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</si>
  <si>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</si>
  <si>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</si>
  <si>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</si>
  <si>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</si>
  <si>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</si>
  <si>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</si>
  <si>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</si>
  <si>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</si>
  <si>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</si>
  <si>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</si>
  <si>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</si>
  <si>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</si>
  <si>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</si>
  <si>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</si>
  <si>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</si>
  <si>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</si>
  <si>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</si>
  <si>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</si>
  <si>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</si>
  <si>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</si>
  <si>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</si>
  <si>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</si>
  <si>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</si>
  <si>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</si>
  <si>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</si>
  <si>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</si>
  <si>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</si>
  <si>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</si>
  <si>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</si>
  <si>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</si>
  <si>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</si>
  <si>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</si>
  <si>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</si>
  <si>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</si>
  <si>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</si>
  <si>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</si>
  <si>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</si>
  <si>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</si>
  <si>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</si>
  <si>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</si>
  <si>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</si>
  <si>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</si>
  <si>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</si>
  <si>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</si>
  <si>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</si>
  <si>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</si>
  <si>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</si>
  <si>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</si>
  <si>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</si>
  <si>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</si>
  <si>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</si>
  <si>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</si>
  <si>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</si>
  <si>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</si>
  <si>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</si>
  <si>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</si>
  <si>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</si>
  <si>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</si>
  <si>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</si>
  <si>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</si>
  <si>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</si>
  <si>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</si>
  <si>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</si>
  <si>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</si>
  <si>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</si>
  <si>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</si>
  <si>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</si>
  <si>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</si>
  <si>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</si>
  <si>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</si>
  <si>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</si>
  <si>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</si>
  <si>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</si>
  <si>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</si>
  <si>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</si>
  <si>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</si>
  <si>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</si>
  <si>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</si>
  <si>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</si>
  <si>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</si>
  <si>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</si>
  <si>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</si>
  <si>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</si>
  <si>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</si>
  <si>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</si>
  <si>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</si>
  <si>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</si>
  <si>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</si>
  <si>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</si>
  <si>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</si>
  <si>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</si>
  <si>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</si>
  <si>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</si>
  <si>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</si>
  <si>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</si>
  <si>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</si>
  <si>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</si>
  <si>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</si>
  <si>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</si>
  <si>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</si>
  <si>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</si>
  <si>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</si>
  <si>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</si>
  <si>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</si>
  <si>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</si>
  <si>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</si>
  <si>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</si>
  <si>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</si>
  <si>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</si>
  <si>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</si>
  <si>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</si>
  <si>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</si>
  <si>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</si>
  <si>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</si>
  <si>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</si>
  <si>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</si>
  <si>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</si>
  <si>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</si>
  <si>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</si>
  <si>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</si>
  <si>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</si>
  <si>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</si>
  <si>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</si>
  <si>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</si>
  <si>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</si>
  <si>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</si>
  <si>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</si>
  <si>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</si>
  <si>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</si>
  <si>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</si>
  <si>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</si>
  <si>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</si>
  <si>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</si>
  <si>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</si>
  <si>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</si>
  <si>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</si>
  <si>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</si>
  <si>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</si>
  <si>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</si>
  <si>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</si>
  <si>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</si>
  <si>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</si>
  <si>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</si>
  <si>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</si>
  <si>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</si>
  <si>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</si>
  <si>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</si>
  <si>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</si>
  <si>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</si>
  <si>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</si>
  <si>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</si>
  <si>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</si>
  <si>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</si>
  <si>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</si>
  <si>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</si>
  <si>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</si>
  <si>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</si>
  <si>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</si>
  <si>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</si>
  <si>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</si>
  <si>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</si>
  <si>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</si>
  <si>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</si>
  <si>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</si>
  <si>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</si>
  <si>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</si>
  <si>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</si>
  <si>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</si>
  <si>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</si>
  <si>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</si>
  <si>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</si>
  <si>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</si>
  <si>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</si>
  <si>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</si>
  <si>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</si>
  <si>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</si>
  <si>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</si>
  <si>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</si>
  <si>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</si>
  <si>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</si>
  <si>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</si>
  <si>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</si>
  <si>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</si>
  <si>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</si>
  <si>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</si>
  <si>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</si>
  <si>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</si>
  <si>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</si>
  <si>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</si>
  <si>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</si>
  <si>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</si>
  <si>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</si>
  <si>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</si>
  <si>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</si>
  <si>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</si>
  <si>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</si>
  <si>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</si>
  <si>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</si>
  <si>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</si>
  <si>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</si>
  <si>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</si>
  <si>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</si>
  <si>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</si>
  <si>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</si>
  <si>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</si>
  <si>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</si>
  <si>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</si>
  <si>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</si>
  <si>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</si>
  <si>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</si>
  <si>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</si>
  <si>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</si>
  <si>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</si>
  <si>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</si>
  <si>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</si>
  <si>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</si>
  <si>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</si>
  <si>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</si>
  <si>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</si>
  <si>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</si>
  <si>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</si>
  <si>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</si>
  <si>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</si>
  <si>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</si>
  <si>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</si>
  <si>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</si>
  <si>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</si>
  <si>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</si>
  <si>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</si>
  <si>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</si>
  <si>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</si>
  <si>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</si>
  <si>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</si>
  <si>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</si>
  <si>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</si>
  <si>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</si>
  <si>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</si>
  <si>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</si>
  <si>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</si>
  <si>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</si>
  <si>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</si>
  <si>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</si>
  <si>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</si>
  <si>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</si>
  <si>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</si>
  <si>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</si>
  <si>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</si>
  <si>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</si>
  <si>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</si>
  <si>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</si>
  <si>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</si>
  <si>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</si>
  <si>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</si>
  <si>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</si>
  <si>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</si>
  <si>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</si>
  <si>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</si>
  <si>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</si>
  <si>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</si>
  <si>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</si>
  <si>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</si>
  <si>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</si>
  <si>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</si>
  <si>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</si>
  <si>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</si>
  <si>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</si>
  <si>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</si>
  <si>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</si>
  <si>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</si>
  <si>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</si>
  <si>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</si>
  <si>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</si>
  <si>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</si>
  <si>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</si>
  <si>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</si>
  <si>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</si>
  <si>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</si>
  <si>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</si>
  <si>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</si>
  <si>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</si>
  <si>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</si>
  <si>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</si>
  <si>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</si>
  <si>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</si>
  <si>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</si>
  <si>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</si>
  <si>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</si>
  <si>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</si>
  <si>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</si>
  <si>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</si>
  <si>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</si>
  <si>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</si>
  <si>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</si>
  <si>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</si>
  <si>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</si>
  <si>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</si>
  <si>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</si>
  <si>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</si>
  <si>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</si>
  <si>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</si>
  <si>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</si>
  <si>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</si>
  <si>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</si>
  <si>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</si>
  <si>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</si>
  <si>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</si>
  <si>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</si>
  <si>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</si>
  <si>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</si>
  <si>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</si>
  <si>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</si>
  <si>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</si>
  <si>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</si>
  <si>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</si>
  <si>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</si>
  <si>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</si>
  <si>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</si>
  <si>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</si>
  <si>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</si>
  <si>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</si>
  <si>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</si>
  <si>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</si>
  <si>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</si>
  <si>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</si>
  <si>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</si>
  <si>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</si>
  <si>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</si>
  <si>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</si>
  <si>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</si>
  <si>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</si>
  <si>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</si>
  <si>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</si>
  <si>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</si>
  <si>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</si>
  <si>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</si>
  <si>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</si>
  <si>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</si>
  <si>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</si>
  <si>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</si>
  <si>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</si>
  <si>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</si>
  <si>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</si>
  <si>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</si>
  <si>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</si>
  <si>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</si>
  <si>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</si>
  <si>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</si>
  <si>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</si>
  <si>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</si>
  <si>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</si>
  <si>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</si>
  <si>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</si>
  <si>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</si>
  <si>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</si>
  <si>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</si>
  <si>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</si>
  <si>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</si>
  <si>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</si>
  <si>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</si>
  <si>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</si>
  <si>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</si>
  <si>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</si>
  <si>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</si>
  <si>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</si>
  <si>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</si>
  <si>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</si>
  <si>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</si>
  <si>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</si>
  <si>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</si>
  <si>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</si>
  <si>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</si>
  <si>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</si>
  <si>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</si>
  <si>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</si>
  <si>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</si>
  <si>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</si>
  <si>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</si>
  <si>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</si>
  <si>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</si>
  <si>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</si>
  <si>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</si>
  <si>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</si>
  <si>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</si>
  <si>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</si>
  <si>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</si>
  <si>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</si>
  <si>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</si>
  <si>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</si>
  <si>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</si>
  <si>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</si>
  <si>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</si>
  <si>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</si>
  <si>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</si>
  <si>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</si>
  <si>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</si>
  <si>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</si>
  <si>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</si>
  <si>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</si>
  <si>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</si>
  <si>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</si>
  <si>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</si>
  <si>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</si>
  <si>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</si>
  <si>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</si>
  <si>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</si>
  <si>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</si>
  <si>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</si>
  <si>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</si>
  <si>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</si>
  <si>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</si>
  <si>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</si>
  <si>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</si>
  <si>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</si>
  <si>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</si>
  <si>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</si>
  <si>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</si>
  <si>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</si>
  <si>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</si>
  <si>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</si>
  <si>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</si>
  <si>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</si>
  <si>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</si>
  <si>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</si>
  <si>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</si>
  <si>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</si>
  <si>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</si>
  <si>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</si>
  <si>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</si>
  <si>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</si>
  <si>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</si>
  <si>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</si>
  <si>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</si>
  <si>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</si>
  <si>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</si>
  <si>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</si>
  <si>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</si>
  <si>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</si>
  <si>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</si>
  <si>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</si>
  <si>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</si>
  <si>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</si>
  <si>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</si>
  <si>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</si>
  <si>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</si>
  <si>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</si>
  <si>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</si>
  <si>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</si>
  <si>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</si>
  <si>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</si>
  <si>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</si>
  <si>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</si>
  <si>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</si>
  <si>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</si>
  <si>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</si>
  <si>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</si>
  <si>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</si>
  <si>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</si>
  <si>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</si>
  <si>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</si>
  <si>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</si>
  <si>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</si>
  <si>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</si>
  <si>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</si>
  <si>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</si>
  <si>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</si>
  <si>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</si>
  <si>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</si>
  <si>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</si>
  <si>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</si>
  <si>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</si>
  <si>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</si>
  <si>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</si>
  <si>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</si>
  <si>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</si>
  <si>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</si>
  <si>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</si>
  <si>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</si>
  <si>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</si>
  <si>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</si>
  <si>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</si>
  <si>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</si>
  <si>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</si>
  <si>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</si>
  <si>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</si>
  <si>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</si>
  <si>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</si>
  <si>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</si>
  <si>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</si>
  <si>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</si>
  <si>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</si>
  <si>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</si>
  <si>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</si>
  <si>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</si>
  <si>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</si>
  <si>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</si>
  <si>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</si>
  <si>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</si>
  <si>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</si>
  <si>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</si>
  <si>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</si>
  <si>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</si>
  <si>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</si>
  <si>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</si>
  <si>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</si>
  <si>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</si>
  <si>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</si>
  <si>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</si>
  <si>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</si>
  <si>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</si>
  <si>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</si>
  <si>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</si>
  <si>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</si>
  <si>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</si>
  <si>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</si>
  <si>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</si>
  <si>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</si>
  <si>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</si>
  <si>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</si>
  <si>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</si>
  <si>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</si>
  <si>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</si>
  <si>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</si>
  <si>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</si>
  <si>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</si>
  <si>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</si>
  <si>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</si>
  <si>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</si>
  <si>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</si>
  <si>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</si>
  <si>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</si>
  <si>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</si>
  <si>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</si>
  <si>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</si>
  <si>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</si>
  <si>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</si>
  <si>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</si>
  <si>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</si>
  <si>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</si>
  <si>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</si>
  <si>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</si>
  <si>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</si>
  <si>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</si>
  <si>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</si>
  <si>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</si>
  <si>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</si>
  <si>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</si>
  <si>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</si>
  <si>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</si>
  <si>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</si>
  <si>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</si>
  <si>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</si>
  <si>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</si>
  <si>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</si>
  <si>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</si>
  <si>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</si>
  <si>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</si>
  <si>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</si>
  <si>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</si>
  <si>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</si>
  <si>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</si>
  <si>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</si>
  <si>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</si>
  <si>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</si>
  <si>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</si>
  <si>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</si>
  <si>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</si>
  <si>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</si>
  <si>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</si>
  <si>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</si>
  <si>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</si>
  <si>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</si>
  <si>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</si>
  <si>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</si>
  <si>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</si>
  <si>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</si>
  <si>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</si>
  <si>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</si>
  <si>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</si>
  <si>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</si>
  <si>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</si>
  <si>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</si>
  <si>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</si>
  <si>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</si>
  <si>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</si>
  <si>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</si>
  <si>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</si>
  <si>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</si>
  <si>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</si>
  <si>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</si>
  <si>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</si>
  <si>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</si>
  <si>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</si>
  <si>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</si>
  <si>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</si>
  <si>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</si>
  <si>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</si>
  <si>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</si>
  <si>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</si>
  <si>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</si>
  <si>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</si>
  <si>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</si>
  <si>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</si>
  <si>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</si>
  <si>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</si>
  <si>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</si>
  <si>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</si>
  <si>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</si>
  <si>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</si>
  <si>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</si>
  <si>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</si>
  <si>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</si>
  <si>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</si>
  <si>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</si>
  <si>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</si>
  <si>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</si>
  <si>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</si>
  <si>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</si>
  <si>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</si>
  <si>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</si>
  <si>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</si>
  <si>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</si>
  <si>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</si>
  <si>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</si>
  <si>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</si>
  <si>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</si>
  <si>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</si>
  <si>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</si>
  <si>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</si>
  <si>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</si>
  <si>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</si>
  <si>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</si>
  <si>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</si>
  <si>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</si>
  <si>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</si>
  <si>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</si>
  <si>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</si>
  <si>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</si>
  <si>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</si>
  <si>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</si>
  <si>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</si>
  <si>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</si>
  <si>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</si>
  <si>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</si>
  <si>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</si>
  <si>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</si>
  <si>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</si>
  <si>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</si>
  <si>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</si>
  <si>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</si>
  <si>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</si>
  <si>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</si>
  <si>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</si>
  <si>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</si>
  <si>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</si>
  <si>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</si>
  <si>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</si>
  <si>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</si>
  <si>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</si>
  <si>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</si>
  <si>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</si>
  <si>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</si>
  <si>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</si>
  <si>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</si>
  <si>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</si>
  <si>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</si>
  <si>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</si>
  <si>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</si>
  <si>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</si>
  <si>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</si>
  <si>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</si>
  <si>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</si>
  <si>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</si>
  <si>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</si>
  <si>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</si>
  <si>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</si>
  <si>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</si>
  <si>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</si>
  <si>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</si>
  <si>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</si>
  <si>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</si>
  <si>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</si>
  <si>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</si>
  <si>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</si>
  <si>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</si>
  <si>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</si>
  <si>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</si>
  <si>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</si>
  <si>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</si>
  <si>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</si>
  <si>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</si>
  <si>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</si>
  <si>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</si>
  <si>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</si>
  <si>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</si>
  <si>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</si>
  <si>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</si>
  <si>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</si>
  <si>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</si>
  <si>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</si>
  <si>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</si>
  <si>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</si>
  <si>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</si>
  <si>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</si>
  <si>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</si>
  <si>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</si>
  <si>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</si>
  <si>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</si>
  <si>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</si>
  <si>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</si>
  <si>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</si>
  <si>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</si>
  <si>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</si>
  <si>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</si>
  <si>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</si>
  <si>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</si>
  <si>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</si>
  <si>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</si>
  <si>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</si>
  <si>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</si>
  <si>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</si>
  <si>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</si>
  <si>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</si>
  <si>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</si>
  <si>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</si>
  <si>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</si>
  <si>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</si>
  <si>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</si>
  <si>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</si>
  <si>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</si>
  <si>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</si>
  <si>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</si>
  <si>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</si>
  <si>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</si>
  <si>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</si>
  <si>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</si>
  <si>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</si>
  <si>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</si>
  <si>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</si>
  <si>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</si>
  <si>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</si>
  <si>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</si>
  <si>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</si>
  <si>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</si>
  <si>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</si>
  <si>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</si>
  <si>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</si>
  <si>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</si>
  <si>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</si>
  <si>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</si>
  <si>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</si>
  <si>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</si>
  <si>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</si>
  <si>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</si>
  <si>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</si>
  <si>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</si>
  <si>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</si>
  <si>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</si>
  <si>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</si>
  <si>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</si>
  <si>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</si>
  <si>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</si>
  <si>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</si>
  <si>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</si>
  <si>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</si>
  <si>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</si>
  <si>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</si>
  <si>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</si>
  <si>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</si>
  <si>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</si>
  <si>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</si>
  <si>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</si>
  <si>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</si>
  <si>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</si>
  <si>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</si>
  <si>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</si>
  <si>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</si>
  <si>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</si>
  <si>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</si>
  <si>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</si>
  <si>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</si>
  <si>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</si>
  <si>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</si>
  <si>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</si>
  <si>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</si>
  <si>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</si>
  <si>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</si>
  <si>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</si>
  <si>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</si>
  <si>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</si>
  <si>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</si>
  <si>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</si>
  <si>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</si>
  <si>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</si>
  <si>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</si>
  <si>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</si>
  <si>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</si>
  <si>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</si>
  <si>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</si>
  <si>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</si>
  <si>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</si>
  <si>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</si>
  <si>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</si>
  <si>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</si>
  <si>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</si>
  <si>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</si>
  <si>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</si>
  <si>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</si>
  <si>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</si>
  <si>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</si>
  <si>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</si>
  <si>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</si>
  <si>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</si>
  <si>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</si>
  <si>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</si>
  <si>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</si>
  <si>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</si>
  <si>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</si>
  <si>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</si>
  <si>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</si>
  <si>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</si>
  <si>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</si>
  <si>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</si>
  <si>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</si>
  <si>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</si>
  <si>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</si>
  <si>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</si>
  <si>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</si>
  <si>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</si>
  <si>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</si>
  <si>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</si>
  <si>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</si>
  <si>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</si>
  <si>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</si>
  <si>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</si>
  <si>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</si>
  <si>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</si>
  <si>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</si>
  <si>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</si>
  <si>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</si>
  <si>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</si>
  <si>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</si>
  <si>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</si>
  <si>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</si>
  <si>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</si>
  <si>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</si>
  <si>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</si>
  <si>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</si>
  <si>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</si>
  <si>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</si>
  <si>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</si>
  <si>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</si>
  <si>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</si>
  <si>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</si>
  <si>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</si>
  <si>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</si>
  <si>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</si>
  <si>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</si>
  <si>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</si>
  <si>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</si>
  <si>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</si>
  <si>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</si>
  <si>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</si>
  <si>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</si>
  <si>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</si>
  <si>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</si>
  <si>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</si>
  <si>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</si>
  <si>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</si>
  <si>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</si>
  <si>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</si>
  <si>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</si>
  <si>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</si>
  <si>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</si>
  <si>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</si>
  <si>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</si>
  <si>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</si>
  <si>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</si>
  <si>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</si>
  <si>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</si>
  <si>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</si>
  <si>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</si>
  <si>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</si>
  <si>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</si>
  <si>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</si>
  <si>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</si>
  <si>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</si>
  <si>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</si>
  <si>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</si>
  <si>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</si>
  <si>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</si>
  <si>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</si>
  <si>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</si>
  <si>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</si>
  <si>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</si>
  <si>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</si>
  <si>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</si>
  <si>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</si>
  <si>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</si>
  <si>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</si>
  <si>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</si>
  <si>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</si>
  <si>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</si>
  <si>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</si>
  <si>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</si>
  <si>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</si>
  <si>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</si>
  <si>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</si>
  <si>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</si>
  <si>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</si>
  <si>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</si>
  <si>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</si>
  <si>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</si>
  <si>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</si>
  <si>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</si>
  <si>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</si>
  <si>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</si>
  <si>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</si>
  <si>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</si>
  <si>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</si>
  <si>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</si>
  <si>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</si>
  <si>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</si>
  <si>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</si>
  <si>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</si>
  <si>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</si>
  <si>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</si>
  <si>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</si>
  <si>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</si>
  <si>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</si>
  <si>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</si>
  <si>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</si>
  <si>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</si>
  <si>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</si>
  <si>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</si>
  <si>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</si>
  <si>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</si>
  <si>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</si>
  <si>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</si>
  <si>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</si>
  <si>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</si>
  <si>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</si>
  <si>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</si>
  <si>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</si>
  <si>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</si>
  <si>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</si>
  <si>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</si>
  <si>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</si>
  <si>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</si>
  <si>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</si>
  <si>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</si>
  <si>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</si>
  <si>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</si>
  <si>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</si>
  <si>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</si>
  <si>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</si>
  <si>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</si>
  <si>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</si>
  <si>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</si>
  <si>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</si>
  <si>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</si>
  <si>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</si>
  <si>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</si>
  <si>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</si>
  <si>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</si>
  <si>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</si>
  <si>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</si>
  <si>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</si>
  <si>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</si>
  <si>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</si>
  <si>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</si>
  <si>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</si>
  <si>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</si>
  <si>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</si>
  <si>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</si>
  <si>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</si>
  <si>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</si>
  <si>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</si>
  <si>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</si>
  <si>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</si>
  <si>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</si>
  <si>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</si>
  <si>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</si>
  <si>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</si>
  <si>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</si>
  <si>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</si>
  <si>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</si>
  <si>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</si>
  <si>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</si>
  <si>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</si>
  <si>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</si>
  <si>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</si>
  <si>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</si>
  <si>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</si>
  <si>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</si>
  <si>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</si>
  <si>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</si>
  <si>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</si>
  <si>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</si>
  <si>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</si>
  <si>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</si>
  <si>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</si>
  <si>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</si>
  <si>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</si>
  <si>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</si>
  <si>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</si>
  <si>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</si>
  <si>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</si>
  <si>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</si>
  <si>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</si>
  <si>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</si>
  <si>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</si>
  <si>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</si>
  <si>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</si>
  <si>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</si>
  <si>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</si>
  <si>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</si>
  <si>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</si>
  <si>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</si>
  <si>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</si>
  <si>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</si>
  <si>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</si>
  <si>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</si>
  <si>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</si>
  <si>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</si>
  <si>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</si>
  <si>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</si>
  <si>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</si>
  <si>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</si>
  <si>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</si>
  <si>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</si>
  <si>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</si>
  <si>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</si>
  <si>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</si>
  <si>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</si>
  <si>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</si>
  <si>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</si>
  <si>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</si>
  <si>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</si>
  <si>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</si>
  <si>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</si>
  <si>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</si>
  <si>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</si>
  <si>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</si>
  <si>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</si>
  <si>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</si>
  <si>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</si>
  <si>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</si>
  <si>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</si>
  <si>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</si>
  <si>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</si>
  <si>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</si>
  <si>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</si>
  <si>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</si>
  <si>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</si>
  <si>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</si>
  <si>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</si>
  <si>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</si>
  <si>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</si>
  <si>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</si>
  <si>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</si>
  <si>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</si>
  <si>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</si>
  <si>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</si>
  <si>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</si>
  <si>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</si>
  <si>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</si>
  <si>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</si>
  <si>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</si>
  <si>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</si>
  <si>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</si>
  <si>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</si>
  <si>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</si>
  <si>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</si>
  <si>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</si>
  <si>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</si>
  <si>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</si>
  <si>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</si>
  <si>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</si>
  <si>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</si>
  <si>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</si>
  <si>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</si>
  <si>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</si>
  <si>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</si>
  <si>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</si>
  <si>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</si>
  <si>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</si>
  <si>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</si>
  <si>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</si>
  <si>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</si>
  <si>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</si>
  <si>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</si>
  <si>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</si>
  <si>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</si>
  <si>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</si>
  <si>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</si>
  <si>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</si>
  <si>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</si>
  <si>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</si>
  <si>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</si>
  <si>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</si>
  <si>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</si>
  <si>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</si>
  <si>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</si>
  <si>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</si>
  <si>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</si>
  <si>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</si>
  <si>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</si>
  <si>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</si>
  <si>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</si>
  <si>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</si>
  <si>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</si>
  <si>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</si>
  <si>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</si>
  <si>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</si>
  <si>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</si>
  <si>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</si>
  <si>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</si>
  <si>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</si>
  <si>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</si>
  <si>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</si>
  <si>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</si>
  <si>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</si>
  <si>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</si>
  <si>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</si>
  <si>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</si>
  <si>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</si>
  <si>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</si>
  <si>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</si>
  <si>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</si>
  <si>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</si>
  <si>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</si>
  <si>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</si>
  <si>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</si>
  <si>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</si>
  <si>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</si>
  <si>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</si>
  <si>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</si>
  <si>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</si>
  <si>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</si>
  <si>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</si>
  <si>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</si>
  <si>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</si>
  <si>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</si>
  <si>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</si>
  <si>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</si>
  <si>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</si>
  <si>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</si>
  <si>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</si>
  <si>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</si>
  <si>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</si>
  <si>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</si>
  <si>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</si>
  <si>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</si>
  <si>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</si>
  <si>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</si>
  <si>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</si>
  <si>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</si>
  <si>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</si>
  <si>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</si>
  <si>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</si>
  <si>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</si>
  <si>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</si>
  <si>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</si>
  <si>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</si>
  <si>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</si>
  <si>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</si>
  <si>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</si>
  <si>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</si>
  <si>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</si>
  <si>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</si>
  <si>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</si>
  <si>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</si>
  <si>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</si>
  <si>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</si>
  <si>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</si>
  <si>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</si>
  <si>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</si>
  <si>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</si>
  <si>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</si>
  <si>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</si>
  <si>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</si>
  <si>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</si>
  <si>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</si>
  <si>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</si>
  <si>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</si>
  <si>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</si>
  <si>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</si>
  <si>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</si>
  <si>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</si>
  <si>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</si>
  <si>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</si>
  <si>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</si>
  <si>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</si>
  <si>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</si>
  <si>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</si>
  <si>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</si>
  <si>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</si>
  <si>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</si>
  <si>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</si>
  <si>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</si>
  <si>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</si>
  <si>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</si>
  <si>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</si>
  <si>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</si>
  <si>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</si>
  <si>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</si>
  <si>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</si>
  <si>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</si>
  <si>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</si>
  <si>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</si>
  <si>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</si>
  <si>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</si>
  <si>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</si>
  <si>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</si>
  <si>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</si>
  <si>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</si>
  <si>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</si>
  <si>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</si>
  <si>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</si>
  <si>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</si>
  <si>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</si>
  <si>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</si>
  <si>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</si>
  <si>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</si>
  <si>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</si>
  <si>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</si>
  <si>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</si>
  <si>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</si>
  <si>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</si>
  <si>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</si>
  <si>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</si>
  <si>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</si>
  <si>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</si>
  <si>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</si>
  <si>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</si>
  <si>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</si>
  <si>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</si>
  <si>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</si>
  <si>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</si>
  <si>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</si>
  <si>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</si>
  <si>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</si>
  <si>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</si>
  <si>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</si>
  <si>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</si>
  <si>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</si>
  <si>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</si>
  <si>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</si>
  <si>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</si>
  <si>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</si>
  <si>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</si>
  <si>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</si>
  <si>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</si>
  <si>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</si>
  <si>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</si>
  <si>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</si>
  <si>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</si>
  <si>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</si>
  <si>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</si>
  <si>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</si>
  <si>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</si>
  <si>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</si>
  <si>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</si>
  <si>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</si>
  <si>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</si>
  <si>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</si>
  <si>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</si>
  <si>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</si>
  <si>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</si>
  <si>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</si>
  <si>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</si>
  <si>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</si>
  <si>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</si>
  <si>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</si>
  <si>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</si>
  <si>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</si>
  <si>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</si>
  <si>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</si>
  <si>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</si>
  <si>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</si>
  <si>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</si>
  <si>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</si>
  <si>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</si>
  <si>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</si>
  <si>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</si>
  <si>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</si>
  <si>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</si>
  <si>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</si>
  <si>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</si>
  <si>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</si>
  <si>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</si>
  <si>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</si>
  <si>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</si>
  <si>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</si>
  <si>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</si>
  <si>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</si>
  <si>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</si>
  <si>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</si>
  <si>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</si>
  <si>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</si>
  <si>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</si>
  <si>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</si>
  <si>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</si>
  <si>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</si>
  <si>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</si>
  <si>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</si>
  <si>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</si>
  <si>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</si>
  <si>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</si>
  <si>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</si>
  <si>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</si>
  <si>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</si>
  <si>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</si>
  <si>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</si>
  <si>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</si>
  <si>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</si>
  <si>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</si>
  <si>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</si>
  <si>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</si>
  <si>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</si>
  <si>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</si>
  <si>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</si>
  <si>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</si>
  <si>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</si>
  <si>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</si>
  <si>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</si>
  <si>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</si>
  <si>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</si>
  <si>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</si>
  <si>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</si>
  <si>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</si>
  <si>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</si>
  <si>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</si>
  <si>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</si>
  <si>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</si>
  <si>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</si>
  <si>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</si>
  <si>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</si>
  <si>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</si>
  <si>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</si>
  <si>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</si>
  <si>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</si>
  <si>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</si>
  <si>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</si>
  <si>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</si>
  <si>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</si>
  <si>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</si>
  <si>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</si>
  <si>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</si>
  <si>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</si>
  <si>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</si>
  <si>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</si>
  <si>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</si>
  <si>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</si>
  <si>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</si>
  <si>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</si>
  <si>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</si>
  <si>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</si>
  <si>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</si>
  <si>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</si>
  <si>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</si>
  <si>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</si>
  <si>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</si>
  <si>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</si>
  <si>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</si>
  <si>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</si>
  <si>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</si>
  <si>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</si>
  <si>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</si>
  <si>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</si>
  <si>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</si>
  <si>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</si>
  <si>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</si>
  <si>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</si>
  <si>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</si>
  <si>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</si>
  <si>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</si>
  <si>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</si>
  <si>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</si>
  <si>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</si>
  <si>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</si>
  <si>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</si>
  <si>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</si>
  <si>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</si>
  <si>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</si>
  <si>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</si>
  <si>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</si>
  <si>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</si>
  <si>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</si>
  <si>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</si>
  <si>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</si>
  <si>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</si>
  <si>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</si>
  <si>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</si>
  <si>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</si>
  <si>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</si>
  <si>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</si>
  <si>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</si>
  <si>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</si>
  <si>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</si>
  <si>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</si>
  <si>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</si>
  <si>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</si>
  <si>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</si>
  <si>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</si>
  <si>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</si>
  <si>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</si>
  <si>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</si>
  <si>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</si>
  <si>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</si>
  <si>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</si>
  <si>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</si>
  <si>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</si>
  <si>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</si>
  <si>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</si>
  <si>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</si>
  <si>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</si>
  <si>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</si>
  <si>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</si>
  <si>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</si>
  <si>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</si>
  <si>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</si>
  <si>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</si>
  <si>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</si>
  <si>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</si>
  <si>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</si>
  <si>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</si>
  <si>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</si>
  <si>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</si>
  <si>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</si>
  <si>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</si>
  <si>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</si>
  <si>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</si>
  <si>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</si>
  <si>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</si>
  <si>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</si>
  <si>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</si>
  <si>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</si>
  <si>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</si>
  <si>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</si>
  <si>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</si>
  <si>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</si>
  <si>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</si>
  <si>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</si>
  <si>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</si>
  <si>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</si>
  <si>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</si>
  <si>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</si>
  <si>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</si>
  <si>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</si>
  <si>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</si>
  <si>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</si>
  <si>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</si>
  <si>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</si>
  <si>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</si>
  <si>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</si>
  <si>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</si>
  <si>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</si>
  <si>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</si>
  <si>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</si>
  <si>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</si>
  <si>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</si>
  <si>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</si>
  <si>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</si>
  <si>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</si>
  <si>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</si>
  <si>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</si>
  <si>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</si>
  <si>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</si>
  <si>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</si>
  <si>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</si>
  <si>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</si>
  <si>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</si>
  <si>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</si>
  <si>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</si>
  <si>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</si>
  <si>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</si>
  <si>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</si>
  <si>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</si>
  <si>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</si>
  <si>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</si>
  <si>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</si>
  <si>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</si>
  <si>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</si>
  <si>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</si>
  <si>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</si>
  <si>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</si>
  <si>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</si>
  <si>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</si>
  <si>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</si>
  <si>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</si>
  <si>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</si>
  <si>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</si>
  <si>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</si>
  <si>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</si>
  <si>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</si>
  <si>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</si>
  <si>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</si>
  <si>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</si>
  <si>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</si>
  <si>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</si>
  <si>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</si>
  <si>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</si>
  <si>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</si>
  <si>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</si>
  <si>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</si>
  <si>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</si>
  <si>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</si>
  <si>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</si>
  <si>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</si>
  <si>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</si>
  <si>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</si>
  <si>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</si>
  <si>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</si>
  <si>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</si>
  <si>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</si>
  <si>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</si>
  <si>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</si>
  <si>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</si>
  <si>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</si>
  <si>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</si>
  <si>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</si>
  <si>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</si>
  <si>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</si>
  <si>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</si>
  <si>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</si>
  <si>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</si>
  <si>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</si>
  <si>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</si>
  <si>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</si>
  <si>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</si>
  <si>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</si>
  <si>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</si>
  <si>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</si>
  <si>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</si>
  <si>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</si>
  <si>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</si>
  <si>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</si>
  <si>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</si>
  <si>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</si>
  <si>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</si>
  <si>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</si>
  <si>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</si>
  <si>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</si>
  <si>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</si>
  <si>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</si>
  <si>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</si>
  <si>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</si>
  <si>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</si>
  <si>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</si>
  <si>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</si>
  <si>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</si>
  <si>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</si>
  <si>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</si>
  <si>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</si>
  <si>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</si>
  <si>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</si>
  <si>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</si>
  <si>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</si>
  <si>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</si>
  <si>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</si>
  <si>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</si>
  <si>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</si>
  <si>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</si>
  <si>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</si>
  <si>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</si>
  <si>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</si>
  <si>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</si>
  <si>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</si>
  <si>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</si>
  <si>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</si>
  <si>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</si>
  <si>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</si>
  <si>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</si>
  <si>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</si>
  <si>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</si>
  <si>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</si>
  <si>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</si>
  <si>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</si>
  <si>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</si>
  <si>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</si>
  <si>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</si>
  <si>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</si>
  <si>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</si>
  <si>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</si>
  <si>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</si>
  <si>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</si>
  <si>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</si>
  <si>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</si>
  <si>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</si>
  <si>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</si>
  <si>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</si>
  <si>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</si>
  <si>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</si>
  <si>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</si>
  <si>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</si>
  <si>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</si>
  <si>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</si>
  <si>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</si>
  <si>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</si>
  <si>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</si>
  <si>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</si>
  <si>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</si>
  <si>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</si>
  <si>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</si>
  <si>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</si>
  <si>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</si>
  <si>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</si>
  <si>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</si>
  <si>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</si>
  <si>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</si>
  <si>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</si>
  <si>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</si>
  <si>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</si>
  <si>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</si>
  <si>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</si>
  <si>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</si>
  <si>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</si>
  <si>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</si>
  <si>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</si>
  <si>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</si>
  <si>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</si>
  <si>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</si>
  <si>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</si>
  <si>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</si>
  <si>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</si>
  <si>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</si>
  <si>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</si>
  <si>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</si>
  <si>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</si>
  <si>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</si>
  <si>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</si>
  <si>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</si>
  <si>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</si>
  <si>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</si>
  <si>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</si>
  <si>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</si>
  <si>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</si>
  <si>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</si>
  <si>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</si>
  <si>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</si>
  <si>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</si>
  <si>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</si>
  <si>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</si>
  <si>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</si>
  <si>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</si>
  <si>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</si>
  <si>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</si>
  <si>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</si>
  <si>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</si>
  <si>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</si>
  <si>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</si>
  <si>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</si>
  <si>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</si>
  <si>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</si>
  <si>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</si>
  <si>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</si>
  <si>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</si>
  <si>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</si>
  <si>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</si>
  <si>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</si>
  <si>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</si>
  <si>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</si>
  <si>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</si>
  <si>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</si>
  <si>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</si>
  <si>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</si>
  <si>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</si>
  <si>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</si>
  <si>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</si>
  <si>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</si>
  <si>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</si>
  <si>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</si>
  <si>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</si>
  <si>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</si>
  <si>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</si>
  <si>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</si>
  <si>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</si>
  <si>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</si>
  <si>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</si>
  <si>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</si>
  <si>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</si>
  <si>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</si>
  <si>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</si>
  <si>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</si>
  <si>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</si>
  <si>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</si>
  <si>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</si>
  <si>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</si>
  <si>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</si>
  <si>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</si>
  <si>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</si>
  <si>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</si>
  <si>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</si>
  <si>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</si>
  <si>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</si>
  <si>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</si>
  <si>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</si>
  <si>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</si>
  <si>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</si>
  <si>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</si>
  <si>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</si>
  <si>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</si>
  <si>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</si>
  <si>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</si>
  <si>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</si>
  <si>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</si>
  <si>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</si>
  <si>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</si>
  <si>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</si>
  <si>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</si>
  <si>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</si>
  <si>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</si>
  <si>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</si>
  <si>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</si>
  <si>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</si>
  <si>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</si>
  <si>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</si>
  <si>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</si>
  <si>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</si>
  <si>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</si>
  <si>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</si>
  <si>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</si>
  <si>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</si>
  <si>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</si>
  <si>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</si>
  <si>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</si>
  <si>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</si>
  <si>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</si>
  <si>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</si>
  <si>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</si>
  <si>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</si>
  <si>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</si>
  <si>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</si>
  <si>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</si>
  <si>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</si>
  <si>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</si>
  <si>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</si>
  <si>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</si>
  <si>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</si>
  <si>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</si>
  <si>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</si>
  <si>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</si>
  <si>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</si>
  <si>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</si>
  <si>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</si>
  <si>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</si>
  <si>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</si>
  <si>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</si>
  <si>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</si>
  <si>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</si>
  <si>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</si>
  <si>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</si>
  <si>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</si>
  <si>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</si>
  <si>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</si>
  <si>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</si>
  <si>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</si>
  <si>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</si>
  <si>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</si>
  <si>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</si>
  <si>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</si>
  <si>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</si>
  <si>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</si>
  <si>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</si>
  <si>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</si>
  <si>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</si>
  <si>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</si>
  <si>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</si>
  <si>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</si>
  <si>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</si>
  <si>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</si>
  <si>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</si>
  <si>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</si>
  <si>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</si>
  <si>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</si>
  <si>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</si>
  <si>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</si>
  <si>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</si>
  <si>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</si>
  <si>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</si>
  <si>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</si>
  <si>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</si>
  <si>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</si>
  <si>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</si>
  <si>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</si>
  <si>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</si>
  <si>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</si>
  <si>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</si>
  <si>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</si>
  <si>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</si>
  <si>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</si>
  <si>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</si>
  <si>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</si>
  <si>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</si>
  <si>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</si>
  <si>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</si>
  <si>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</si>
  <si>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</si>
  <si>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</si>
  <si>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</si>
  <si>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</si>
  <si>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</si>
  <si>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</si>
  <si>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</si>
  <si>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</si>
  <si>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</si>
  <si>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</si>
  <si>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</si>
  <si>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</si>
  <si>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</si>
  <si>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</si>
  <si>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</si>
  <si>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</si>
  <si>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</si>
  <si>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</si>
  <si>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</si>
  <si>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</si>
  <si>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</si>
  <si>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</si>
  <si>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</si>
  <si>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</si>
  <si>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</si>
  <si>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</si>
  <si>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</si>
  <si>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</si>
  <si>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</si>
  <si>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</si>
  <si>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</si>
  <si>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</si>
  <si>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</si>
  <si>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</si>
  <si>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</si>
  <si>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</si>
  <si>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</si>
  <si>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</si>
  <si>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</si>
  <si>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</si>
  <si>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</si>
  <si>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</si>
  <si>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</si>
  <si>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</si>
  <si>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</si>
  <si>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</si>
  <si>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</si>
  <si>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</si>
  <si>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</si>
  <si>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</si>
  <si>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</si>
  <si>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</si>
  <si>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</si>
  <si>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</si>
  <si>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</si>
  <si>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</si>
  <si>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</si>
  <si>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</si>
  <si>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</si>
  <si>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</si>
  <si>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</si>
  <si>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</si>
  <si>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</si>
  <si>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</si>
  <si>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</si>
  <si>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</si>
  <si>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</si>
  <si>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</si>
  <si>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</si>
  <si>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</si>
  <si>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</si>
  <si>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</si>
  <si>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</si>
  <si>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</si>
  <si>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</si>
  <si>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</si>
  <si>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</si>
  <si>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</si>
  <si>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</si>
  <si>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</si>
  <si>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</si>
  <si>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</si>
  <si>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</si>
  <si>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</si>
  <si>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</si>
  <si>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</si>
  <si>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</si>
  <si>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</si>
  <si>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</si>
  <si>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</si>
  <si>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</si>
  <si>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</si>
  <si>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</si>
  <si>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</si>
  <si>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</si>
  <si>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</si>
  <si>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</si>
  <si>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</si>
  <si>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</si>
  <si>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</si>
  <si>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</si>
  <si>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</si>
  <si>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</si>
  <si>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</si>
  <si>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</si>
  <si>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</si>
  <si>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</si>
  <si>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</si>
  <si>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</si>
  <si>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</si>
  <si>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</si>
  <si>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</si>
  <si>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</si>
  <si>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</si>
  <si>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</si>
  <si>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</si>
  <si>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</si>
  <si>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</si>
  <si>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</si>
  <si>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</si>
  <si>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</si>
  <si>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</si>
  <si>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</si>
  <si>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</si>
  <si>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</si>
  <si>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</si>
  <si>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</si>
  <si>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</si>
  <si>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</si>
  <si>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</si>
  <si>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</si>
  <si>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</si>
  <si>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</si>
  <si>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</si>
  <si>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</si>
  <si>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</si>
  <si>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</si>
  <si>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</si>
  <si>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</si>
  <si>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</si>
  <si>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</si>
  <si>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</si>
  <si>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</si>
  <si>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</si>
  <si>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</si>
  <si>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</si>
  <si>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</si>
  <si>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</si>
  <si>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</si>
  <si>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</si>
  <si>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</si>
  <si>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</si>
  <si>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</si>
  <si>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</si>
  <si>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</si>
  <si>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</si>
  <si>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</si>
  <si>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</si>
  <si>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</si>
  <si>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</si>
  <si>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</si>
  <si>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</si>
  <si>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</si>
  <si>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</si>
  <si>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</si>
  <si>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</si>
  <si>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</si>
  <si>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</si>
  <si>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</si>
  <si>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</si>
  <si>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</si>
  <si>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</si>
  <si>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</si>
  <si>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</si>
  <si>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</si>
  <si>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</si>
  <si>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</si>
  <si>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</si>
  <si>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</si>
  <si>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</si>
  <si>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</si>
  <si>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</si>
  <si>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</si>
  <si>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</si>
  <si>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</si>
  <si>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</si>
  <si>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</si>
  <si>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</si>
  <si>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</si>
  <si>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</si>
  <si>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</si>
  <si>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</si>
  <si>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</si>
  <si>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</si>
  <si>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</si>
  <si>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</si>
  <si>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</si>
  <si>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</si>
  <si>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</si>
  <si>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</si>
  <si>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</si>
  <si>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</si>
  <si>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</si>
  <si>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</si>
  <si>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</si>
  <si>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</si>
  <si>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</si>
  <si>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</si>
  <si>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</si>
  <si>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</si>
  <si>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</si>
  <si>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</si>
  <si>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</si>
  <si>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</si>
  <si>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</si>
  <si>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</si>
  <si>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</si>
  <si>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</si>
  <si>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</si>
  <si>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</si>
  <si>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</si>
  <si>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</si>
  <si>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</si>
  <si>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</si>
  <si>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</si>
  <si>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</si>
  <si>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</si>
  <si>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</si>
  <si>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</si>
  <si>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</si>
  <si>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</si>
  <si>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</si>
  <si>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</si>
  <si>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</si>
  <si>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</si>
  <si>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</si>
  <si>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</si>
  <si>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</si>
  <si>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</si>
  <si>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</si>
  <si>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</si>
  <si>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</si>
  <si>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</si>
  <si>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</si>
  <si>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</si>
  <si>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</si>
  <si>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</si>
  <si>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</si>
  <si>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</si>
  <si>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</si>
  <si>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</si>
  <si>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</si>
  <si>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</si>
  <si>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</si>
  <si>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</si>
  <si>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</si>
  <si>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</si>
  <si>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</si>
  <si>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</si>
  <si>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</si>
  <si>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</si>
  <si>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</si>
  <si>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</si>
  <si>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</si>
  <si>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</si>
  <si>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</si>
  <si>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</si>
  <si>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</si>
  <si>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</si>
  <si>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</si>
  <si>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</si>
  <si>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</si>
  <si>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</si>
  <si>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</si>
  <si>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</si>
  <si>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</si>
  <si>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</si>
  <si>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</si>
  <si>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</si>
  <si>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</si>
  <si>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</si>
  <si>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</si>
  <si>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</si>
  <si>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</si>
  <si>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</si>
  <si>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</si>
  <si>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</si>
  <si>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</si>
  <si>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</si>
  <si>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</si>
  <si>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</si>
  <si>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</si>
  <si>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</si>
  <si>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</si>
  <si>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</si>
  <si>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</si>
  <si>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</si>
  <si>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</si>
  <si>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</si>
  <si>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</si>
  <si>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</si>
  <si>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</si>
  <si>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</si>
  <si>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</si>
  <si>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</si>
  <si>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</si>
  <si>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</si>
  <si>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</si>
  <si>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</si>
  <si>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</si>
  <si>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</si>
  <si>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</si>
  <si>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</si>
  <si>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</si>
  <si>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</si>
  <si>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</si>
  <si>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</si>
  <si>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</si>
  <si>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</si>
  <si>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</si>
  <si>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</si>
  <si>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</si>
  <si>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</si>
  <si>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</si>
  <si>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</si>
  <si>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</si>
  <si>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</si>
  <si>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</si>
  <si>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</si>
  <si>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</si>
  <si>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</si>
  <si>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</si>
  <si>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</si>
  <si>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</si>
  <si>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</si>
  <si>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</si>
  <si>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</si>
  <si>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</si>
  <si>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</si>
  <si>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</si>
  <si>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</si>
  <si>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</si>
  <si>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</si>
  <si>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</si>
  <si>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</si>
  <si>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</si>
  <si>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</si>
  <si>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</si>
  <si>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</si>
  <si>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</si>
  <si>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</si>
  <si>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</si>
  <si>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</si>
  <si>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</si>
  <si>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</si>
  <si>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</si>
  <si>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</si>
  <si>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</si>
  <si>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</si>
  <si>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</si>
  <si>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</si>
  <si>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</si>
  <si>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</si>
  <si>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</si>
  <si>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</si>
  <si>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</si>
  <si>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</si>
  <si>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</si>
  <si>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</si>
  <si>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</si>
  <si>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</si>
  <si>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</si>
  <si>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</si>
  <si>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</si>
  <si>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</si>
  <si>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</si>
  <si>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</si>
  <si>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</si>
  <si>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</si>
  <si>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</si>
  <si>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</si>
  <si>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</si>
  <si>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</si>
  <si>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</si>
  <si>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</si>
  <si>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</si>
  <si>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</si>
  <si>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</si>
  <si>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</si>
  <si>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</si>
  <si>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</si>
  <si>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</si>
  <si>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</si>
  <si>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</si>
  <si>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</si>
  <si>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</si>
  <si>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</si>
  <si>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</si>
  <si>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</si>
  <si>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</si>
  <si>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</si>
  <si>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</si>
  <si>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</si>
  <si>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</si>
  <si>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</si>
  <si>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</si>
  <si>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</si>
  <si>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</si>
  <si>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</si>
  <si>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</si>
  <si>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</si>
  <si>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</si>
  <si>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</si>
  <si>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</si>
  <si>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</si>
  <si>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</si>
  <si>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</si>
  <si>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</si>
  <si>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</si>
  <si>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</si>
  <si>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</si>
  <si>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</si>
  <si>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</si>
  <si>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</si>
  <si>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</si>
  <si>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</si>
  <si>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</si>
  <si>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</si>
  <si>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</si>
  <si>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</si>
  <si>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</si>
  <si>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</si>
  <si>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</si>
  <si>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</si>
  <si>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</si>
  <si>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</si>
  <si>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</si>
  <si>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</si>
  <si>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</si>
  <si>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</si>
  <si>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</si>
  <si>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</si>
  <si>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</si>
  <si>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</si>
  <si>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</si>
  <si>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</si>
  <si>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</si>
  <si>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</si>
  <si>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</si>
  <si>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</si>
  <si>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</si>
  <si>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</si>
  <si>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</si>
  <si>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</si>
  <si>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</si>
  <si>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</si>
  <si>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</si>
  <si>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</si>
  <si>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</si>
  <si>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</si>
  <si>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</si>
  <si>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</si>
  <si>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</si>
  <si>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</si>
  <si>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</si>
  <si>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</si>
  <si>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</si>
  <si>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</si>
  <si>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</si>
  <si>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</si>
  <si>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</si>
  <si>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</si>
  <si>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</si>
  <si>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</si>
  <si>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</si>
  <si>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</si>
  <si>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</si>
  <si>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</si>
  <si>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</si>
  <si>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</si>
  <si>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</si>
  <si>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</si>
  <si>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</si>
  <si>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</si>
  <si>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</si>
  <si>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</si>
  <si>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</si>
  <si>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</si>
  <si>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</si>
  <si>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</si>
  <si>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</si>
  <si>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</si>
  <si>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</si>
  <si>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</si>
  <si>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</si>
  <si>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</si>
  <si>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</si>
  <si>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</si>
  <si>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</si>
  <si>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</si>
  <si>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</si>
  <si>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</si>
  <si>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</si>
  <si>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</si>
  <si>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</si>
  <si>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</si>
  <si>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</si>
  <si>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</si>
  <si>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</si>
  <si>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</si>
  <si>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</si>
  <si>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</si>
  <si>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</si>
  <si>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</si>
  <si>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</si>
  <si>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</si>
  <si>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</si>
  <si>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</si>
  <si>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</si>
  <si>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</si>
  <si>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</si>
  <si>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</si>
  <si>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</si>
  <si>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</si>
  <si>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</si>
  <si>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</si>
  <si>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</si>
  <si>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</si>
  <si>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</si>
  <si>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</si>
  <si>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</si>
  <si>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</si>
  <si>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</si>
  <si>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</si>
  <si>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</si>
  <si>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</si>
  <si>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</si>
  <si>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</si>
  <si>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</si>
  <si>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</si>
  <si>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</si>
  <si>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</si>
  <si>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</si>
  <si>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</si>
  <si>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</si>
  <si>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</si>
  <si>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</si>
  <si>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</si>
  <si>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</si>
  <si>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</si>
  <si>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</si>
  <si>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</si>
  <si>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</si>
  <si>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</si>
  <si>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</si>
  <si>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</si>
  <si>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</si>
  <si>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</si>
  <si>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</si>
  <si>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</si>
  <si>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</si>
  <si>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</si>
  <si>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</si>
  <si>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</si>
  <si>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</si>
  <si>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</si>
  <si>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</si>
  <si>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</si>
  <si>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</si>
  <si>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</si>
  <si>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</si>
  <si>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</si>
  <si>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</si>
  <si>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</si>
  <si>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</si>
  <si>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</si>
  <si>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</si>
  <si>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</si>
  <si>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</si>
  <si>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</si>
  <si>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</si>
  <si>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</si>
  <si>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</si>
  <si>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</si>
  <si>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</si>
  <si>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</si>
  <si>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</si>
  <si>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</si>
  <si>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</si>
  <si>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</si>
  <si>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</si>
  <si>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</si>
  <si>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</si>
  <si>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</si>
  <si>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</si>
  <si>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</si>
  <si>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</si>
  <si>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</si>
  <si>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</si>
  <si>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</si>
  <si>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</si>
  <si>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</si>
  <si>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</si>
  <si>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</si>
  <si>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</si>
  <si>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</si>
  <si>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</si>
  <si>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</si>
  <si>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</si>
  <si>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</si>
  <si>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</si>
  <si>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</si>
  <si>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</si>
  <si>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</si>
  <si>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</si>
  <si>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</si>
  <si>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</si>
  <si>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</si>
  <si>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</si>
  <si>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</si>
  <si>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</si>
  <si>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</si>
  <si>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</si>
  <si>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</si>
  <si>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</si>
  <si>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</si>
  <si>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</si>
  <si>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</si>
  <si>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</si>
  <si>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</si>
  <si>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</si>
  <si>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</si>
  <si>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</si>
  <si>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</si>
  <si>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</si>
  <si>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</si>
  <si>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</si>
  <si>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</si>
  <si>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</si>
  <si>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</si>
  <si>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</si>
  <si>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</si>
  <si>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</si>
  <si>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</si>
  <si>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</si>
  <si>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</si>
  <si>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</si>
  <si>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</si>
  <si>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</si>
  <si>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</si>
  <si>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</si>
  <si>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</si>
  <si>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</si>
  <si>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</si>
  <si>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</si>
  <si>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</si>
  <si>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</si>
  <si>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</si>
  <si>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</si>
  <si>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</si>
  <si>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</si>
  <si>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</si>
  <si>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</si>
  <si>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</si>
  <si>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</si>
  <si>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</si>
  <si>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</si>
  <si>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</si>
  <si>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</si>
  <si>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</si>
  <si>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</si>
  <si>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</si>
  <si>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</si>
  <si>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</si>
  <si>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</si>
  <si>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</si>
  <si>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</si>
  <si>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</si>
  <si>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</si>
  <si>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</si>
  <si>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</si>
  <si>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</si>
  <si>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</si>
  <si>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</si>
  <si>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</si>
  <si>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</si>
  <si>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</si>
  <si>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</si>
  <si>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</si>
  <si>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</si>
  <si>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</si>
  <si>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</si>
  <si>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</si>
  <si>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</si>
  <si>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</si>
  <si>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</si>
  <si>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</si>
  <si>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</si>
  <si>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</si>
  <si>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</si>
  <si>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</si>
  <si>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</si>
  <si>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</si>
  <si>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</si>
  <si>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</si>
  <si>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</si>
  <si>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</si>
  <si>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</si>
  <si>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</si>
  <si>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</si>
  <si>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</si>
  <si>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</si>
  <si>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</si>
  <si>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</si>
  <si>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</si>
  <si>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</si>
  <si>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</si>
  <si>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</si>
  <si>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</si>
  <si>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</si>
  <si>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</si>
  <si>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</si>
  <si>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</si>
  <si>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</si>
  <si>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</si>
  <si>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</si>
  <si>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</si>
  <si>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</si>
  <si>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</si>
  <si>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</si>
  <si>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</si>
  <si>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</si>
  <si>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</si>
  <si>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</si>
  <si>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</si>
  <si>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</si>
  <si>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</si>
  <si>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</si>
  <si>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</si>
  <si>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</si>
  <si>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</si>
  <si>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</si>
  <si>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</si>
  <si>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</si>
  <si>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</si>
  <si>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</si>
  <si>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</si>
  <si>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</si>
  <si>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</si>
  <si>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</si>
  <si>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</si>
  <si>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</si>
  <si>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</si>
  <si>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</si>
  <si>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</si>
  <si>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</si>
  <si>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</si>
  <si>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</si>
  <si>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</si>
  <si>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</si>
  <si>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</si>
  <si>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</si>
  <si>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</si>
  <si>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</si>
  <si>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</si>
  <si>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</si>
  <si>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</si>
  <si>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</si>
  <si>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</si>
  <si>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</si>
  <si>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</si>
  <si>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</si>
  <si>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</si>
  <si>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</si>
  <si>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</si>
  <si>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</si>
  <si>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</si>
  <si>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</si>
  <si>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</si>
  <si>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</si>
  <si>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</si>
  <si>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</si>
  <si>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</si>
  <si>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</si>
  <si>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</si>
  <si>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</si>
  <si>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</si>
  <si>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</si>
  <si>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</si>
  <si>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</si>
  <si>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</si>
  <si>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</si>
  <si>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</si>
  <si>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</si>
  <si>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</si>
  <si>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</si>
  <si>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</si>
  <si>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</si>
  <si>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</si>
  <si>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</si>
  <si>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</si>
  <si>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</si>
  <si>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</si>
  <si>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</si>
  <si>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</si>
  <si>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</si>
  <si>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</si>
  <si>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</si>
  <si>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</si>
  <si>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</si>
  <si>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</si>
  <si>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</si>
  <si>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</si>
  <si>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</si>
  <si>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</si>
  <si>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</si>
  <si>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</si>
  <si>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</si>
  <si>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</si>
  <si>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</si>
  <si>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</si>
  <si>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</si>
  <si>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</si>
  <si>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</si>
  <si>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</si>
  <si>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</si>
  <si>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</si>
  <si>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</si>
  <si>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</si>
  <si>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</si>
  <si>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</si>
  <si>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</si>
  <si>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</si>
  <si>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</si>
  <si>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</si>
  <si>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</si>
  <si>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</si>
  <si>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</si>
  <si>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</si>
  <si>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</si>
  <si>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</si>
  <si>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</si>
  <si>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</si>
  <si>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</si>
  <si>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</si>
  <si>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</si>
  <si>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</si>
  <si>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</si>
  <si>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</si>
  <si>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</si>
  <si>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</si>
  <si>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</si>
  <si>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</si>
  <si>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</si>
  <si>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</si>
  <si>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</si>
  <si>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</si>
  <si>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</si>
  <si>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</si>
  <si>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</si>
  <si>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</si>
  <si>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</si>
  <si>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</si>
  <si>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</si>
  <si>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</si>
  <si>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</si>
  <si>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</si>
  <si>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</si>
  <si>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</si>
  <si>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</si>
  <si>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</si>
  <si>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</si>
  <si>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</si>
  <si>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</si>
  <si>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</si>
  <si>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</si>
  <si>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</si>
  <si>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</si>
  <si>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</si>
  <si>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</si>
  <si>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</si>
  <si>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</si>
  <si>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</si>
  <si>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</si>
  <si>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</si>
  <si>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</si>
  <si>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</si>
  <si>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</si>
  <si>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</si>
  <si>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</si>
  <si>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</si>
  <si>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</si>
  <si>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</si>
  <si>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</si>
  <si>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</si>
  <si>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</si>
  <si>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</si>
  <si>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</si>
  <si>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</si>
  <si>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</si>
  <si>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</si>
  <si>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</si>
  <si>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</si>
  <si>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</si>
  <si>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</si>
  <si>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</si>
  <si>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</si>
  <si>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</si>
  <si>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</si>
  <si>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</si>
  <si>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</si>
  <si>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</si>
  <si>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</si>
  <si>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</si>
  <si>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</si>
  <si>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</si>
  <si>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</si>
  <si>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</si>
  <si>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</si>
  <si>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</si>
  <si>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</si>
  <si>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</si>
  <si>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</si>
  <si>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</si>
  <si>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</si>
  <si>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</si>
  <si>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</si>
  <si>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</si>
  <si>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</si>
  <si>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</si>
  <si>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</si>
  <si>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</si>
  <si>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</si>
  <si>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</si>
  <si>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</si>
  <si>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</si>
  <si>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</si>
  <si>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</si>
  <si>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</si>
  <si>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</si>
  <si>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</si>
  <si>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</si>
  <si>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</si>
  <si>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</si>
  <si>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</si>
  <si>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</si>
  <si>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</si>
  <si>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</si>
  <si>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</si>
  <si>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</si>
  <si>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</si>
  <si>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</si>
  <si>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</si>
  <si>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</si>
  <si>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</si>
  <si>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</si>
  <si>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</si>
  <si>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</si>
  <si>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</si>
  <si>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</si>
  <si>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</si>
  <si>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</si>
  <si>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</si>
  <si>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</si>
  <si>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</si>
  <si>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</si>
  <si>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</si>
  <si>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</si>
  <si>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</si>
  <si>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</si>
  <si>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</si>
  <si>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</si>
  <si>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</si>
  <si>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</si>
  <si>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</si>
  <si>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</si>
  <si>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</si>
  <si>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</si>
  <si>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</si>
  <si>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</si>
  <si>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</si>
  <si>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</si>
  <si>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</si>
  <si>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</si>
  <si>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</si>
  <si>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</si>
  <si>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</si>
  <si>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</si>
  <si>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</si>
  <si>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</si>
  <si>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</si>
  <si>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</si>
  <si>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</si>
  <si>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</si>
  <si>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</si>
  <si>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</si>
  <si>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</si>
  <si>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</si>
  <si>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</si>
  <si>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</si>
  <si>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</si>
  <si>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</si>
  <si>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</si>
  <si>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</si>
  <si>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</si>
  <si>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</si>
  <si>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</si>
  <si>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</si>
  <si>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</si>
  <si>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</si>
  <si>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</si>
  <si>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</si>
  <si>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</si>
  <si>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</si>
  <si>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</si>
  <si>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</si>
  <si>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</si>
  <si>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</si>
  <si>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</si>
  <si>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</si>
  <si>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</si>
  <si>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</si>
  <si>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</si>
  <si>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</si>
  <si>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</si>
  <si>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</si>
  <si>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</si>
  <si>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</si>
  <si>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</si>
  <si>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</si>
  <si>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</si>
  <si>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</si>
  <si>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</si>
  <si>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</si>
  <si>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</si>
  <si>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</si>
  <si>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</si>
  <si>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</si>
  <si>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</si>
  <si>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</si>
  <si>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</si>
  <si>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</si>
  <si>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</si>
  <si>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</si>
  <si>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</si>
  <si>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</si>
  <si>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</si>
  <si>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</si>
  <si>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</si>
  <si>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</si>
  <si>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</si>
  <si>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</si>
  <si>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</si>
  <si>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</si>
  <si>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</si>
  <si>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</si>
  <si>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</si>
  <si>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</si>
  <si>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</si>
  <si>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</si>
  <si>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</si>
  <si>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</si>
  <si>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</si>
  <si>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</si>
  <si>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</si>
  <si>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</si>
  <si>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</si>
  <si>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</si>
  <si>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</si>
  <si>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</si>
  <si>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</si>
  <si>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</si>
  <si>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</si>
  <si>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</si>
  <si>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</si>
  <si>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</si>
  <si>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</si>
  <si>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</si>
  <si>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</si>
  <si>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</si>
  <si>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</si>
  <si>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</si>
  <si>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</si>
  <si>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</si>
  <si>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</si>
  <si>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</si>
  <si>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</si>
  <si>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</si>
  <si>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</si>
  <si>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</si>
  <si>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</si>
  <si>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</si>
  <si>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</si>
  <si>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</si>
  <si>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</si>
  <si>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</si>
  <si>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</si>
  <si>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</si>
  <si>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</si>
  <si>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</si>
  <si>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</si>
  <si>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</si>
  <si>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</si>
  <si>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</si>
  <si>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</si>
  <si>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</si>
  <si>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</si>
  <si>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</si>
  <si>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</si>
  <si>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</si>
  <si>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</si>
  <si>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</si>
  <si>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</si>
  <si>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</si>
  <si>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</si>
  <si>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</si>
  <si>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</si>
  <si>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</si>
  <si>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</si>
  <si>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</si>
  <si>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</si>
  <si>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</si>
  <si>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</si>
  <si>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</si>
  <si>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</si>
  <si>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</si>
  <si>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</si>
  <si>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</si>
  <si>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</si>
  <si>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</si>
  <si>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</si>
  <si>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</si>
  <si>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</si>
  <si>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</si>
  <si>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</si>
  <si>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</si>
  <si>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</si>
  <si>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</si>
  <si>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</si>
  <si>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</si>
  <si>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</si>
  <si>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</si>
  <si>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</si>
  <si>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</si>
  <si>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</si>
  <si>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</si>
  <si>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</si>
  <si>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</si>
  <si>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</si>
  <si>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</si>
  <si>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</si>
  <si>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</si>
  <si>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</si>
  <si>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</si>
  <si>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</si>
  <si>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</si>
  <si>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</si>
  <si>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</si>
  <si>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</si>
  <si>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</si>
  <si>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</si>
  <si>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</si>
  <si>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</si>
  <si>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</si>
  <si>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</si>
  <si>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</si>
  <si>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</si>
  <si>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</si>
  <si>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</si>
  <si>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</si>
  <si>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</si>
  <si>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</si>
  <si>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</si>
  <si>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</si>
  <si>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</si>
  <si>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</si>
  <si>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</si>
  <si>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</si>
  <si>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</si>
  <si>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</si>
  <si>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</si>
  <si>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</si>
  <si>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</si>
  <si>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</si>
  <si>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</si>
  <si>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</si>
  <si>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</si>
  <si>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</si>
  <si>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</si>
  <si>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</si>
  <si>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</si>
  <si>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</si>
  <si>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</si>
  <si>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</si>
  <si>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</si>
  <si>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</si>
  <si>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</si>
  <si>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</si>
  <si>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</si>
  <si>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</si>
  <si>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</si>
  <si>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</si>
  <si>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</si>
  <si>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</si>
  <si>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</si>
  <si>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</si>
  <si>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</si>
  <si>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</si>
  <si>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</si>
  <si>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</si>
  <si>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</si>
  <si>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</si>
  <si>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</si>
  <si>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</si>
  <si>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</si>
  <si>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</si>
  <si>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</si>
  <si>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</si>
  <si>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</si>
  <si>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</si>
  <si>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</si>
  <si>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</si>
  <si>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</si>
  <si>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</si>
  <si>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</si>
  <si>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</si>
  <si>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</si>
  <si>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</si>
  <si>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</si>
  <si>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</si>
  <si>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</si>
  <si>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</si>
  <si>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</si>
  <si>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</si>
  <si>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</si>
  <si>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</si>
  <si>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</si>
  <si>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</si>
  <si>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</si>
  <si>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</si>
  <si>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</si>
  <si>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</si>
  <si>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</si>
  <si>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</si>
  <si>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</si>
  <si>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</si>
  <si>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</si>
  <si>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</si>
  <si>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</si>
  <si>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</si>
  <si>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</si>
  <si>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</si>
  <si>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</si>
  <si>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</si>
  <si>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</si>
  <si>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</si>
  <si>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</si>
  <si>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</si>
  <si>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</si>
  <si>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</si>
  <si>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</si>
  <si>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</si>
  <si>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</si>
  <si>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</si>
  <si>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</si>
  <si>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</si>
  <si>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</si>
  <si>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</si>
  <si>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</si>
  <si>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</si>
  <si>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</si>
  <si>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</si>
  <si>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</si>
  <si>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</si>
  <si>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</si>
  <si>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</si>
  <si>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</si>
  <si>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</si>
  <si>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</si>
  <si>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</si>
  <si>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</si>
  <si>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</si>
  <si>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</si>
  <si>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</si>
  <si>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</si>
  <si>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</si>
  <si>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</si>
  <si>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</si>
  <si>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</si>
  <si>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</si>
  <si>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</si>
  <si>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</si>
  <si>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</si>
  <si>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</si>
  <si>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</si>
  <si>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</si>
  <si>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</si>
  <si>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</si>
  <si>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</si>
  <si>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</si>
  <si>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</si>
  <si>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</si>
  <si>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</si>
  <si>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</si>
  <si>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</si>
  <si>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</si>
  <si>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</si>
  <si>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</si>
  <si>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</si>
  <si>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</si>
  <si>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</si>
  <si>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</si>
  <si>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</si>
  <si>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</si>
  <si>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</si>
  <si>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</si>
  <si>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</si>
  <si>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</si>
  <si>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</si>
  <si>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</si>
  <si>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</si>
  <si>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</si>
  <si>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</si>
  <si>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</si>
  <si>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</si>
  <si>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</si>
  <si>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</si>
  <si>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</si>
  <si>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</si>
  <si>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</si>
  <si>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</si>
  <si>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</si>
  <si>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</si>
  <si>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</si>
  <si>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</si>
  <si>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</si>
  <si>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</si>
  <si>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</si>
  <si>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</si>
  <si>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</si>
  <si>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</si>
  <si>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</si>
  <si>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</si>
  <si>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</si>
  <si>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</si>
  <si>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</si>
  <si>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</si>
  <si>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</si>
  <si>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</si>
  <si>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</si>
  <si>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</si>
  <si>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</si>
  <si>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</si>
  <si>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</si>
  <si>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</si>
  <si>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</si>
  <si>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</si>
  <si>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</si>
  <si>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</si>
  <si>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</si>
  <si>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</si>
  <si>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</si>
  <si>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</si>
  <si>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</si>
  <si>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</si>
  <si>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</si>
  <si>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</si>
  <si>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</si>
  <si>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</si>
  <si>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</si>
  <si>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</si>
  <si>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</si>
  <si>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</si>
  <si>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</si>
  <si>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</si>
  <si>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</si>
  <si>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</si>
  <si>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</si>
  <si>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</si>
  <si>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</si>
  <si>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</si>
  <si>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</si>
  <si>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</si>
  <si>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</si>
  <si>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</si>
  <si>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</si>
  <si>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</si>
  <si>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</si>
  <si>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</si>
  <si>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</si>
  <si>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</si>
  <si>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</si>
  <si>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</si>
  <si>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</si>
  <si>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</si>
  <si>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</si>
  <si>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</si>
  <si>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</si>
  <si>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</si>
  <si>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</si>
  <si>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</si>
  <si>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</si>
  <si>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</si>
  <si>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</si>
  <si>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</si>
  <si>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</si>
  <si>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</si>
  <si>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</si>
  <si>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</si>
  <si>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</si>
  <si>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</si>
  <si>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</si>
  <si>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</si>
  <si>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</si>
  <si>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</si>
  <si>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</si>
  <si>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</si>
  <si>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</si>
  <si>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</si>
  <si>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</si>
  <si>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</si>
  <si>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</si>
  <si>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</si>
  <si>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</si>
  <si>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</si>
  <si>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</si>
  <si>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</si>
  <si>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</si>
  <si>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</si>
  <si>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</si>
  <si>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</si>
  <si>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</si>
  <si>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</si>
  <si>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</si>
  <si>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</si>
  <si>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</si>
  <si>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</si>
  <si>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</si>
  <si>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</si>
  <si>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</si>
  <si>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</si>
  <si>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</si>
  <si>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</si>
  <si>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</si>
  <si>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</si>
  <si>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</si>
  <si>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</si>
  <si>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</si>
  <si>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</si>
  <si>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</si>
  <si>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</si>
  <si>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</si>
  <si>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</si>
  <si>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</si>
  <si>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</si>
  <si>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</si>
  <si>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</si>
  <si>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</si>
  <si>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</si>
  <si>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</si>
  <si>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</si>
  <si>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</si>
  <si>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</si>
  <si>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</si>
  <si>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</si>
  <si>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</si>
  <si>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</si>
  <si>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</si>
  <si>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</si>
  <si>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</si>
  <si>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</si>
  <si>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</si>
  <si>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</si>
  <si>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</si>
  <si>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</si>
  <si>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</si>
  <si>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</si>
  <si>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</si>
  <si>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</si>
  <si>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</si>
  <si>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</si>
  <si>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</si>
  <si>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</si>
  <si>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</si>
  <si>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</si>
  <si>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</si>
  <si>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</si>
  <si>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</si>
  <si>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</si>
  <si>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</si>
  <si>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</si>
  <si>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</si>
  <si>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</si>
  <si>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</si>
  <si>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</si>
  <si>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</si>
  <si>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</si>
  <si>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</si>
  <si>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</si>
  <si>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</si>
  <si>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</si>
  <si>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</si>
  <si>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</si>
  <si>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</si>
  <si>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</si>
  <si>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</si>
  <si>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</si>
  <si>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</si>
  <si>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</si>
  <si>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</si>
  <si>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</si>
  <si>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</si>
  <si>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</si>
  <si>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</si>
  <si>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</si>
  <si>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</si>
  <si>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</si>
  <si>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</si>
  <si>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</si>
  <si>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</si>
  <si>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</si>
  <si>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</si>
  <si>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</si>
  <si>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</si>
  <si>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</si>
  <si>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</si>
  <si>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</si>
  <si>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</si>
  <si>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</si>
  <si>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</si>
  <si>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</si>
  <si>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</si>
  <si>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</si>
  <si>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</si>
  <si>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</si>
  <si>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</si>
  <si>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</si>
  <si>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</si>
  <si>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</si>
  <si>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</si>
  <si>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</si>
  <si>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</si>
  <si>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</si>
  <si>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</si>
  <si>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</si>
  <si>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</si>
  <si>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</si>
  <si>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</si>
  <si>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</si>
  <si>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</si>
  <si>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</si>
  <si>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</si>
  <si>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</si>
  <si>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</si>
  <si>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</si>
  <si>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</si>
  <si>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</si>
  <si>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</si>
  <si>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</si>
  <si>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</si>
  <si>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</si>
  <si>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</si>
  <si>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</si>
  <si>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</si>
  <si>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</si>
  <si>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</si>
  <si>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</si>
  <si>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</si>
  <si>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</si>
  <si>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</si>
  <si>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</si>
  <si>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</si>
  <si>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</si>
  <si>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</si>
  <si>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</si>
  <si>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</si>
  <si>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</si>
  <si>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</si>
  <si>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</si>
  <si>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</si>
  <si>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</si>
  <si>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</si>
  <si>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</si>
  <si>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</si>
  <si>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</si>
  <si>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</si>
  <si>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</si>
  <si>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</si>
  <si>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</si>
  <si>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</si>
  <si>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</si>
  <si>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</si>
  <si>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</si>
  <si>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</si>
  <si>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</si>
  <si>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</si>
  <si>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</si>
  <si>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</si>
  <si>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</si>
  <si>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</si>
  <si>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</si>
  <si>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</si>
  <si>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</si>
  <si>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</si>
  <si>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</si>
  <si>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</si>
  <si>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</si>
  <si>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</si>
  <si>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</si>
  <si>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</si>
  <si>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</si>
  <si>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</si>
  <si>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</si>
  <si>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</si>
  <si>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</si>
  <si>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</si>
  <si>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</si>
  <si>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</si>
  <si>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</si>
  <si>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</si>
  <si>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</si>
  <si>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</si>
  <si>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</si>
  <si>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</si>
  <si>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</si>
  <si>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</si>
  <si>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</si>
  <si>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</si>
  <si>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</si>
  <si>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</si>
  <si>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</si>
  <si>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</si>
  <si>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</si>
  <si>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</si>
  <si>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</si>
  <si>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</si>
  <si>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</si>
  <si>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</si>
  <si>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</si>
  <si>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</si>
  <si>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</si>
  <si>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</si>
  <si>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</si>
  <si>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</si>
  <si>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</si>
  <si>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</si>
  <si>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</si>
  <si>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</si>
  <si>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</si>
  <si>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</si>
  <si>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</si>
  <si>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</si>
  <si>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</si>
  <si>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</si>
  <si>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</si>
  <si>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</si>
  <si>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</si>
  <si>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</si>
  <si>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</si>
  <si>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</si>
  <si>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</si>
  <si>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</si>
  <si>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</si>
  <si>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</si>
  <si>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</si>
  <si>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</si>
  <si>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</si>
  <si>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</si>
  <si>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</si>
  <si>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</si>
  <si>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</si>
  <si>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</si>
  <si>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</si>
  <si>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</si>
  <si>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</si>
  <si>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</si>
  <si>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</si>
  <si>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</si>
  <si>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</si>
  <si>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</si>
  <si>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</si>
  <si>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</si>
  <si>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</si>
  <si>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</si>
  <si>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</si>
  <si>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</si>
  <si>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</si>
  <si>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</si>
  <si>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</si>
  <si>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</si>
  <si>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</si>
  <si>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</si>
  <si>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</si>
  <si>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</si>
  <si>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</si>
  <si>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</si>
  <si>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</si>
  <si>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</si>
  <si>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</si>
  <si>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</si>
  <si>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</si>
  <si>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</si>
  <si>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</si>
  <si>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</si>
  <si>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</si>
  <si>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</si>
  <si>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</si>
  <si>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</si>
  <si>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</si>
  <si>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</si>
  <si>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</si>
  <si>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</si>
  <si>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</si>
  <si>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</si>
  <si>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</si>
  <si>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</si>
  <si>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</si>
  <si>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</si>
  <si>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</si>
  <si>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</si>
  <si>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</si>
  <si>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</si>
  <si>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</si>
  <si>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</si>
  <si>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</si>
  <si>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</si>
  <si>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</si>
  <si>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</si>
  <si>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</si>
  <si>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</si>
  <si>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</si>
  <si>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</si>
  <si>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</si>
  <si>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</si>
  <si>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</si>
  <si>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</si>
  <si>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</si>
  <si>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</si>
  <si>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</si>
  <si>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</si>
  <si>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</si>
  <si>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</si>
  <si>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</si>
  <si>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</si>
  <si>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</si>
  <si>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</si>
  <si>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</si>
  <si>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</si>
  <si>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</si>
  <si>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</si>
  <si>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</si>
  <si>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</si>
  <si>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</si>
  <si>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</si>
  <si>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</si>
  <si>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</si>
  <si>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</si>
  <si>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</si>
  <si>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</si>
  <si>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</si>
  <si>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</si>
  <si>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</si>
  <si>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</si>
  <si>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</si>
  <si>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</si>
  <si>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</si>
  <si>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</si>
  <si>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</si>
  <si>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</si>
  <si>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</si>
  <si>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</si>
  <si>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</si>
  <si>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</si>
  <si>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</si>
  <si>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</si>
  <si>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</si>
  <si>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</si>
  <si>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</si>
  <si>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</si>
  <si>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</si>
  <si>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</si>
  <si>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</si>
  <si>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</si>
  <si>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</si>
  <si>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</si>
  <si>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</si>
  <si>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</si>
  <si>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</si>
  <si>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</si>
  <si>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</si>
  <si>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</si>
  <si>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</si>
  <si>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</si>
  <si>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</si>
  <si>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</si>
  <si>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</si>
  <si>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</si>
  <si>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</si>
  <si>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</si>
  <si>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</si>
  <si>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</si>
  <si>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</si>
  <si>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</si>
  <si>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</si>
  <si>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</si>
  <si>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</si>
  <si>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</si>
  <si>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</si>
  <si>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</si>
  <si>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</si>
  <si>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</si>
  <si>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</si>
  <si>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</si>
  <si>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</si>
  <si>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</si>
  <si>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</si>
  <si>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</si>
  <si>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</si>
  <si>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</si>
  <si>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</si>
  <si>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</si>
  <si>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</si>
  <si>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</si>
  <si>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</si>
  <si>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</si>
  <si>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</si>
  <si>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</si>
  <si>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</si>
  <si>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</si>
  <si>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</si>
  <si>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</si>
  <si>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</si>
  <si>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</si>
  <si>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</si>
  <si>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</si>
  <si>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</si>
  <si>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</si>
  <si>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</si>
  <si>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</si>
  <si>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</si>
  <si>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</si>
  <si>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</si>
  <si>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</si>
  <si>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</si>
  <si>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</si>
  <si>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</si>
  <si>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</si>
  <si>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</si>
  <si>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</si>
  <si>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</si>
  <si>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</si>
  <si>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</si>
  <si>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</si>
  <si>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</si>
  <si>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</si>
  <si>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</si>
  <si>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</si>
  <si>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</si>
  <si>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</si>
  <si>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</si>
  <si>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</si>
  <si>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</si>
  <si>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</si>
  <si>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</si>
  <si>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</si>
  <si>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</si>
  <si>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</si>
  <si>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</si>
  <si>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</si>
  <si>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</si>
  <si>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</si>
  <si>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</si>
  <si>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</si>
  <si>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</si>
  <si>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</si>
  <si>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</si>
  <si>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</si>
  <si>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</si>
  <si>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</si>
  <si>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</si>
  <si>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</si>
  <si>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</si>
  <si>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</si>
  <si>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</si>
  <si>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</si>
  <si>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</si>
  <si>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</si>
  <si>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</si>
  <si>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</si>
  <si>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</si>
  <si>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</si>
  <si>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</si>
  <si>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</si>
  <si>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</si>
  <si>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</si>
  <si>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</si>
  <si>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</si>
  <si>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</si>
  <si>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</si>
  <si>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</si>
  <si>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</si>
  <si>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</si>
  <si>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</si>
  <si>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</si>
  <si>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</si>
  <si>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</si>
  <si>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</si>
  <si>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</si>
  <si>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</si>
  <si>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</si>
  <si>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</si>
  <si>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</si>
  <si>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</si>
  <si>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</si>
  <si>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</si>
  <si>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</si>
  <si>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</si>
  <si>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</si>
  <si>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</si>
  <si>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</si>
  <si>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</si>
  <si>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</si>
  <si>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</si>
  <si>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</si>
  <si>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</si>
  <si>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</si>
  <si>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</si>
  <si>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</si>
  <si>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</si>
  <si>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</si>
  <si>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</si>
  <si>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</si>
  <si>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</si>
  <si>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</si>
  <si>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</si>
  <si>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</si>
  <si>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</si>
  <si>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</si>
  <si>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</si>
  <si>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</si>
  <si>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</si>
  <si>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</si>
  <si>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</si>
  <si>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</si>
  <si>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</si>
  <si>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</si>
  <si>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</si>
  <si>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</si>
  <si>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</si>
  <si>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</si>
  <si>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</si>
  <si>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</si>
  <si>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</si>
  <si>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</si>
  <si>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</si>
  <si>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</si>
  <si>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</si>
  <si>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</si>
  <si>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</si>
  <si>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</si>
  <si>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</si>
  <si>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</si>
  <si>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</si>
  <si>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</si>
  <si>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</si>
  <si>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</si>
  <si>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</si>
  <si>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</si>
  <si>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</si>
  <si>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</si>
  <si>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</si>
  <si>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</si>
  <si>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</si>
  <si>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</si>
  <si>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</si>
  <si>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</si>
  <si>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</si>
  <si>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</si>
  <si>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</si>
  <si>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</si>
  <si>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</si>
  <si>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</si>
  <si>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</si>
  <si>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</si>
  <si>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</si>
  <si>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</si>
  <si>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</si>
  <si>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</si>
  <si>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</si>
  <si>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</si>
  <si>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</si>
  <si>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</si>
  <si>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</si>
  <si>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</si>
  <si>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</si>
  <si>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</si>
  <si>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</si>
  <si>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</si>
  <si>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</si>
  <si>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</si>
  <si>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</si>
  <si>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</si>
  <si>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</si>
  <si>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</si>
  <si>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</si>
  <si>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</si>
  <si>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</si>
  <si>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</si>
  <si>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</si>
  <si>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</si>
  <si>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</si>
  <si>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</si>
  <si>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</si>
  <si>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</si>
  <si>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</si>
  <si>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</si>
  <si>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</si>
  <si>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</si>
  <si>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</si>
  <si>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</si>
  <si>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</si>
  <si>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</si>
  <si>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</si>
  <si>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</si>
  <si>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</si>
  <si>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</si>
  <si>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</si>
  <si>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</si>
  <si>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</si>
  <si>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</si>
  <si>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</si>
  <si>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</si>
  <si>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</si>
  <si>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</si>
  <si>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</si>
  <si>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</si>
  <si>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</si>
  <si>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</si>
  <si>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</si>
  <si>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</si>
  <si>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</si>
  <si>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</si>
  <si>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</si>
  <si>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</si>
  <si>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</si>
  <si>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</si>
  <si>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</si>
  <si>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</si>
  <si>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</si>
  <si>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</si>
  <si>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</si>
  <si>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</si>
  <si>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</si>
  <si>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</si>
  <si>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</si>
  <si>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</si>
  <si>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</si>
  <si>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</si>
  <si>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</si>
  <si>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</si>
  <si>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</si>
  <si>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</si>
  <si>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</si>
  <si>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</si>
  <si>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</si>
  <si>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</si>
  <si>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</si>
  <si>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</si>
  <si>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</si>
  <si>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</si>
  <si>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</si>
  <si>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</si>
  <si>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</si>
  <si>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</si>
  <si>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</si>
  <si>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</si>
  <si>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</si>
  <si>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</si>
  <si>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</si>
  <si>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</si>
  <si>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</si>
  <si>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</si>
  <si>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</si>
  <si>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</si>
  <si>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</si>
  <si>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</si>
  <si>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</si>
  <si>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</si>
  <si>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</si>
  <si>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</si>
  <si>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</si>
  <si>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</si>
  <si>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</si>
  <si>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</si>
  <si>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</si>
  <si>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</si>
  <si>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</si>
  <si>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</si>
  <si>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</si>
  <si>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</si>
  <si>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</si>
  <si>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</si>
  <si>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</si>
  <si>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</si>
  <si>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</si>
  <si>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</si>
  <si>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</si>
  <si>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</si>
  <si>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</si>
  <si>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</si>
  <si>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</si>
  <si>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</si>
  <si>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</si>
  <si>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</si>
  <si>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</si>
  <si>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</si>
  <si>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</si>
  <si>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</si>
  <si>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</si>
  <si>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</si>
  <si>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</si>
  <si>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</si>
  <si>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</si>
  <si>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</si>
  <si>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</si>
  <si>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</si>
  <si>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</si>
  <si>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</si>
  <si>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</si>
  <si>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</si>
  <si>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</si>
  <si>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</si>
  <si>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</si>
  <si>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</si>
  <si>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</si>
  <si>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</si>
  <si>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</si>
  <si>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</si>
  <si>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</si>
  <si>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</si>
  <si>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</si>
  <si>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</si>
  <si>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</si>
  <si>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</si>
  <si>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</si>
  <si>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</si>
  <si>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</si>
  <si>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</si>
  <si>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</si>
  <si>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</si>
  <si>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</si>
  <si>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</si>
  <si>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</si>
  <si>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</si>
  <si>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</si>
  <si>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</si>
  <si>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</si>
  <si>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</si>
  <si>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</si>
  <si>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</si>
  <si>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</si>
  <si>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</si>
  <si>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</si>
  <si>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</si>
  <si>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</si>
  <si>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</si>
  <si>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</si>
  <si>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</si>
  <si>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</si>
  <si>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</si>
  <si>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</si>
  <si>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</si>
  <si>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</si>
  <si>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</si>
  <si>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</si>
  <si>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</si>
  <si>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</si>
  <si>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</si>
  <si>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</si>
  <si>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</si>
  <si>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</si>
  <si>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</si>
  <si>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</si>
  <si>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</si>
  <si>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</si>
  <si>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</si>
  <si>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</si>
  <si>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</si>
  <si>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</si>
  <si>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</si>
  <si>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</si>
  <si>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</si>
  <si>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</si>
  <si>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</si>
  <si>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</si>
  <si>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</si>
  <si>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</si>
  <si>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</si>
  <si>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</si>
  <si>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</si>
  <si>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</si>
  <si>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</si>
  <si>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</si>
  <si>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</si>
  <si>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</si>
  <si>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</si>
  <si>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</si>
  <si>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</si>
  <si>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</si>
  <si>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</si>
  <si>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</si>
  <si>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</si>
  <si>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</si>
  <si>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</si>
  <si>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</si>
  <si>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</si>
  <si>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</si>
  <si>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</si>
  <si>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</si>
  <si>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</si>
  <si>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</si>
  <si>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</si>
  <si>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</si>
  <si>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</si>
  <si>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</si>
  <si>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</si>
  <si>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</si>
  <si>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</si>
  <si>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</si>
  <si>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</si>
  <si>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</si>
  <si>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</si>
  <si>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</si>
  <si>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</si>
  <si>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</si>
  <si>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</si>
  <si>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</si>
  <si>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</si>
  <si>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</si>
  <si>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</si>
  <si>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</si>
  <si>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</si>
  <si>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</si>
  <si>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</si>
  <si>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</si>
  <si>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</si>
  <si>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</si>
  <si>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</si>
  <si>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</si>
  <si>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</si>
  <si>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</si>
  <si>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</si>
  <si>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</si>
  <si>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</si>
  <si>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</si>
  <si>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</si>
  <si>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</si>
  <si>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</si>
  <si>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</si>
  <si>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</si>
  <si>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</si>
  <si>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</si>
  <si>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</si>
  <si>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</si>
  <si>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</si>
  <si>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</si>
  <si>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</si>
  <si>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</si>
  <si>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</si>
  <si>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</si>
  <si>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</si>
  <si>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</si>
  <si>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</si>
  <si>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</si>
  <si>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</si>
  <si>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</si>
  <si>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</si>
  <si>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</si>
  <si>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</si>
  <si>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</si>
  <si>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</si>
  <si>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</si>
  <si>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</si>
  <si>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</si>
  <si>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</si>
  <si>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</si>
  <si>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</si>
  <si>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</si>
  <si>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</si>
  <si>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</si>
  <si>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</si>
  <si>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</si>
  <si>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</si>
  <si>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</si>
  <si>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</si>
  <si>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</si>
  <si>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</si>
  <si>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</si>
  <si>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</si>
  <si>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</si>
  <si>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</si>
  <si>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</si>
  <si>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</si>
  <si>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</si>
  <si>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</si>
  <si>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</si>
  <si>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</si>
  <si>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</si>
  <si>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</si>
  <si>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</si>
  <si>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</si>
  <si>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</si>
  <si>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</si>
  <si>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</si>
  <si>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</si>
  <si>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</si>
  <si>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</si>
  <si>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</si>
  <si>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</si>
  <si>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</si>
  <si>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</si>
  <si>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</si>
  <si>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</si>
  <si>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</si>
  <si>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</si>
  <si>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</si>
  <si>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</si>
  <si>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</si>
  <si>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</si>
  <si>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</si>
  <si>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</si>
  <si>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</si>
  <si>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</si>
  <si>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</si>
  <si>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</si>
  <si>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</si>
  <si>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</si>
  <si>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</si>
  <si>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</si>
  <si>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</si>
  <si>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</si>
  <si>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</si>
  <si>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</si>
  <si>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</si>
  <si>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</si>
  <si>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</si>
  <si>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</si>
  <si>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</si>
  <si>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</si>
  <si>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</si>
  <si>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</si>
  <si>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</si>
  <si>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</si>
  <si>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</si>
  <si>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</si>
  <si>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</si>
  <si>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</si>
  <si>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</si>
  <si>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</si>
  <si>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</si>
  <si>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</si>
  <si>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</si>
  <si>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</si>
  <si>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</si>
  <si>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</si>
  <si>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</si>
  <si>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</si>
  <si>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</si>
  <si>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</si>
  <si>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</si>
  <si>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</si>
  <si>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</si>
  <si>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</si>
  <si>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</si>
  <si>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</si>
  <si>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</si>
  <si>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</si>
  <si>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</si>
  <si>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</si>
  <si>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</si>
  <si>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</si>
  <si>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</si>
  <si>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</si>
  <si>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</si>
  <si>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</si>
  <si>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</si>
  <si>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</si>
  <si>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</si>
  <si>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</si>
  <si>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</si>
  <si>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</si>
  <si>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</si>
  <si>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</si>
  <si>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</si>
  <si>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</si>
  <si>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</si>
  <si>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</si>
  <si>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</si>
  <si>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</si>
  <si>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</si>
  <si>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</si>
  <si>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</si>
  <si>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</si>
  <si>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</si>
  <si>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</si>
  <si>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</si>
  <si>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</si>
  <si>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</si>
  <si>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</si>
  <si>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</si>
  <si>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</si>
  <si>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</si>
  <si>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</si>
  <si>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</si>
  <si>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</si>
  <si>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</si>
  <si>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</si>
  <si>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</si>
  <si>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</si>
  <si>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</si>
  <si>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</si>
  <si>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</si>
  <si>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</si>
  <si>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</si>
  <si>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</si>
  <si>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</si>
  <si>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</si>
  <si>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</si>
  <si>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</si>
  <si>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</si>
  <si>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</si>
  <si>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</si>
  <si>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</si>
  <si>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</si>
  <si>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</si>
  <si>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</si>
  <si>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</si>
  <si>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</si>
  <si>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</si>
  <si>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</si>
  <si>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</si>
  <si>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</si>
  <si>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</si>
  <si>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</si>
  <si>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</si>
  <si>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</si>
  <si>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</si>
  <si>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</si>
  <si>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</si>
  <si>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</si>
  <si>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</si>
  <si>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</si>
  <si>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</si>
  <si>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</si>
  <si>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</si>
  <si>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</si>
  <si>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</si>
  <si>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</si>
  <si>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</si>
  <si>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</si>
  <si>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</si>
  <si>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</si>
  <si>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</si>
  <si>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</si>
  <si>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</si>
  <si>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</si>
  <si>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</si>
  <si>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</si>
  <si>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</si>
  <si>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</si>
  <si>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</si>
  <si>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</si>
  <si>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</si>
  <si>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</si>
  <si>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</si>
  <si>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</si>
  <si>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</si>
  <si>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</si>
  <si>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</si>
  <si>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</si>
  <si>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</si>
  <si>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</si>
  <si>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</si>
  <si>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</si>
  <si>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</si>
  <si>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</si>
  <si>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</si>
  <si>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</si>
  <si>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</si>
  <si>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</si>
  <si>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</si>
  <si>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</si>
  <si>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</si>
  <si>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</si>
  <si>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</si>
  <si>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</si>
  <si>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</si>
  <si>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</si>
  <si>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</si>
  <si>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</si>
  <si>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</si>
  <si>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</si>
  <si>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</si>
  <si>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</si>
  <si>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</si>
  <si>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</si>
  <si>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</si>
  <si>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</si>
  <si>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</si>
  <si>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</si>
  <si>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</si>
  <si>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</si>
  <si>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</si>
  <si>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</si>
  <si>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</si>
  <si>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</si>
  <si>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</si>
  <si>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</si>
  <si>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</si>
  <si>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</si>
  <si>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</si>
  <si>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</si>
  <si>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</si>
  <si>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</si>
  <si>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</si>
  <si>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</si>
  <si>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</si>
  <si>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</si>
  <si>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</si>
  <si>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</si>
  <si>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</si>
  <si>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</si>
  <si>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</si>
  <si>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</si>
  <si>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</si>
  <si>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</si>
  <si>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</si>
  <si>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</si>
  <si>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</si>
  <si>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</si>
  <si>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</si>
  <si>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</si>
  <si>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</si>
  <si>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</si>
  <si>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</si>
  <si>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</si>
  <si>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</si>
  <si>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</si>
  <si>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</si>
  <si>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</si>
  <si>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</si>
  <si>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</si>
  <si>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</si>
  <si>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</si>
  <si>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</si>
  <si>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</si>
  <si>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</si>
  <si>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</si>
  <si>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</si>
  <si>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</si>
  <si>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</si>
  <si>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</si>
  <si>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</si>
  <si>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</si>
  <si>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</si>
  <si>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</si>
  <si>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</si>
  <si>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</si>
  <si>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</si>
  <si>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</si>
  <si>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</si>
  <si>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</si>
  <si>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</si>
  <si>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</si>
  <si>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</si>
  <si>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</si>
  <si>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</si>
  <si>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</si>
  <si>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</si>
  <si>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</si>
  <si>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</si>
  <si>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</si>
  <si>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</si>
  <si>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</si>
  <si>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</si>
  <si>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</si>
  <si>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</si>
  <si>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</si>
  <si>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</si>
  <si>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</si>
  <si>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</si>
  <si>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</si>
  <si>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</si>
  <si>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</si>
  <si>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</si>
  <si>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</si>
  <si>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</si>
  <si>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</si>
  <si>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</si>
  <si>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</si>
  <si>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</si>
  <si>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</si>
  <si>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</si>
  <si>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</si>
  <si>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</si>
  <si>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</si>
  <si>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</si>
  <si>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</si>
  <si>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</si>
  <si>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</si>
  <si>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</si>
  <si>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</si>
  <si>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</si>
  <si>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</si>
  <si>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</si>
  <si>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</si>
  <si>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</si>
  <si>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</si>
  <si>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</si>
  <si>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</si>
  <si>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</si>
  <si>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</si>
  <si>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</si>
  <si>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</si>
  <si>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</si>
  <si>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</si>
  <si>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</si>
  <si>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</si>
  <si>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</si>
  <si>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</si>
  <si>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</si>
  <si>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</si>
  <si>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</si>
  <si>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</si>
  <si>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</si>
  <si>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</si>
  <si>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</si>
  <si>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</si>
  <si>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</si>
  <si>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</si>
  <si>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</si>
  <si>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</si>
  <si>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</si>
  <si>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</si>
  <si>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</si>
  <si>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</si>
  <si>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</si>
  <si>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</si>
  <si>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</si>
  <si>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</si>
  <si>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</si>
  <si>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</si>
  <si>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</si>
  <si>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</si>
  <si>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</si>
  <si>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</si>
  <si>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</si>
  <si>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</si>
  <si>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</si>
  <si>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</si>
  <si>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</si>
  <si>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</si>
  <si>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</si>
  <si>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</si>
  <si>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</si>
  <si>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</si>
  <si>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</si>
  <si>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</si>
  <si>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</si>
  <si>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</si>
  <si>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</si>
  <si>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</si>
  <si>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</si>
  <si>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</si>
  <si>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</si>
  <si>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</si>
  <si>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</si>
  <si>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</si>
  <si>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</si>
  <si>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</si>
  <si>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</si>
  <si>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</si>
  <si>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</si>
  <si>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</si>
  <si>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</si>
  <si>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</si>
  <si>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</si>
  <si>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</si>
  <si>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</si>
  <si>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</si>
  <si>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</si>
  <si>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</si>
  <si>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</si>
  <si>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</si>
  <si>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</si>
  <si>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</si>
  <si>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</si>
  <si>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</si>
  <si>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</si>
  <si>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</si>
  <si>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</si>
  <si>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</si>
  <si>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</si>
  <si>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</si>
  <si>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</si>
  <si>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</si>
  <si>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</si>
  <si>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</si>
  <si>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</si>
  <si>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</si>
  <si>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</si>
  <si>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</si>
  <si>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</si>
  <si>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</si>
  <si>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</si>
  <si>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</si>
  <si>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</si>
  <si>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</si>
  <si>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</si>
  <si>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</si>
  <si>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</si>
  <si>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</si>
  <si>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</si>
  <si>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</si>
  <si>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</si>
  <si>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</si>
  <si>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</si>
  <si>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</si>
  <si>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</si>
  <si>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</si>
  <si>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</si>
  <si>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</si>
  <si>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</si>
  <si>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</si>
  <si>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</si>
  <si>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</si>
  <si>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</si>
  <si>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</si>
  <si>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</si>
  <si>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</si>
  <si>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</si>
  <si>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</si>
  <si>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</si>
  <si>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</si>
  <si>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</si>
  <si>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</si>
  <si>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</si>
  <si>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</si>
  <si>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</si>
  <si>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</si>
  <si>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</si>
  <si>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</si>
  <si>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</si>
  <si>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</si>
  <si>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</si>
  <si>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</si>
  <si>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</si>
  <si>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</si>
  <si>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</si>
  <si>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</si>
  <si>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</si>
  <si>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</si>
  <si>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</si>
  <si>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</si>
  <si>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</si>
  <si>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</si>
  <si>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</si>
  <si>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</si>
  <si>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</si>
  <si>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</si>
  <si>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</si>
  <si>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</si>
  <si>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</si>
  <si>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</si>
  <si>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</si>
  <si>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</si>
  <si>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</si>
  <si>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</si>
  <si>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</si>
  <si>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</si>
  <si>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</si>
  <si>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</si>
  <si>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</si>
  <si>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</si>
  <si>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</si>
  <si>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</si>
  <si>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</si>
  <si>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</si>
  <si>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</si>
  <si>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</si>
  <si>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</si>
  <si>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</si>
  <si>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</si>
  <si>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</si>
  <si>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</si>
  <si>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</si>
  <si>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</si>
  <si>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</si>
  <si>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</si>
  <si>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</si>
  <si>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</si>
  <si>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</si>
  <si>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</si>
  <si>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</si>
  <si>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</si>
  <si>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</si>
  <si>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</si>
  <si>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</si>
  <si>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</si>
  <si>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</si>
  <si>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</si>
  <si>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</si>
  <si>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</si>
  <si>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</si>
  <si>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</si>
  <si>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</si>
  <si>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</si>
  <si>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</si>
  <si>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</si>
  <si>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</si>
  <si>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</si>
  <si>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</si>
  <si>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</si>
  <si>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</si>
  <si>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</si>
  <si>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</si>
  <si>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</si>
  <si>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</si>
  <si>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</si>
  <si>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</si>
  <si>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</si>
  <si>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</si>
  <si>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</si>
  <si>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</si>
  <si>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</si>
  <si>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</si>
  <si>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</si>
  <si>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</si>
  <si>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</si>
  <si>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</si>
  <si>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</si>
  <si>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</si>
  <si>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</si>
  <si>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</si>
  <si>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</si>
  <si>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</si>
  <si>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</si>
  <si>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</si>
  <si>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</si>
  <si>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</si>
  <si>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</si>
  <si>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</si>
  <si>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</si>
  <si>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</si>
  <si>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</si>
  <si>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</si>
  <si>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</si>
  <si>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</si>
  <si>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</si>
  <si>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</si>
  <si>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</si>
  <si>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</si>
  <si>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</si>
  <si>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</si>
  <si>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</si>
  <si>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</si>
  <si>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</si>
  <si>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</si>
  <si>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</si>
  <si>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</si>
  <si>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</si>
  <si>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</si>
  <si>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</si>
  <si>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</si>
  <si>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</si>
  <si>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</si>
  <si>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</si>
  <si>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</si>
  <si>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</si>
  <si>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</si>
  <si>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</si>
  <si>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</si>
  <si>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</si>
  <si>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</si>
  <si>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</si>
  <si>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</si>
  <si>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</si>
  <si>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</si>
  <si>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</si>
  <si>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</si>
  <si>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</si>
  <si>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</si>
  <si>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</si>
  <si>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</si>
  <si>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</si>
  <si>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</si>
  <si>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</si>
  <si>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</si>
  <si>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</si>
  <si>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</si>
  <si>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</si>
  <si>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</si>
  <si>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</si>
  <si>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</si>
  <si>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</si>
  <si>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</si>
  <si>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</si>
  <si>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</si>
  <si>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</si>
  <si>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</si>
  <si>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</si>
  <si>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</si>
  <si>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</si>
  <si>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</si>
  <si>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</si>
  <si>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</si>
  <si>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</si>
  <si>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</si>
  <si>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</si>
  <si>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</si>
  <si>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</si>
  <si>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</si>
  <si>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</si>
  <si>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</si>
  <si>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</si>
  <si>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</si>
  <si>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</si>
  <si>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</si>
  <si>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</si>
  <si>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</si>
  <si>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</si>
  <si>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</si>
  <si>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</si>
  <si>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</si>
  <si>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</si>
  <si>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</si>
  <si>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</si>
  <si>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</si>
  <si>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</si>
  <si>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</si>
  <si>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</si>
  <si>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</si>
  <si>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</si>
  <si>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</si>
  <si>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</si>
  <si>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</si>
  <si>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</si>
  <si>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</si>
  <si>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</si>
  <si>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</si>
  <si>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</si>
  <si>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</si>
  <si>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</si>
  <si>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</si>
  <si>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</si>
  <si>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</si>
  <si>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</si>
  <si>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</si>
  <si>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</si>
  <si>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</si>
  <si>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</si>
  <si>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</si>
  <si>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</si>
  <si>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</si>
  <si>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</si>
  <si>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</si>
  <si>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</si>
  <si>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</si>
  <si>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</si>
  <si>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</si>
  <si>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</si>
  <si>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</si>
  <si>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</si>
  <si>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</si>
  <si>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</si>
  <si>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</si>
  <si>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</si>
  <si>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</si>
  <si>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</si>
  <si>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</si>
  <si>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</si>
  <si>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</si>
  <si>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</si>
  <si>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</si>
  <si>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</si>
  <si>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</si>
  <si>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</si>
  <si>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</si>
  <si>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</si>
  <si>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</si>
  <si>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</si>
  <si>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</si>
  <si>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</si>
  <si>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</si>
  <si>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</si>
  <si>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</si>
  <si>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</si>
  <si>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</si>
  <si>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</si>
  <si>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</si>
  <si>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</si>
  <si>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</si>
  <si>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</si>
  <si>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</si>
  <si>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</si>
  <si>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</si>
  <si>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</si>
  <si>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</si>
  <si>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</si>
  <si>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</si>
  <si>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</si>
  <si>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</si>
  <si>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</si>
  <si>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</si>
  <si>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</si>
  <si>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</si>
  <si>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</si>
  <si>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</si>
  <si>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</si>
  <si>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</si>
  <si>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</si>
  <si>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</si>
  <si>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</si>
  <si>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</si>
  <si>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</si>
  <si>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</si>
  <si>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</si>
  <si>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</si>
  <si>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</si>
  <si>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</si>
  <si>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</si>
  <si>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</si>
  <si>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</si>
  <si>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</si>
  <si>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</si>
  <si>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</si>
  <si>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</si>
  <si>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</si>
  <si>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</si>
  <si>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</si>
  <si>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</si>
  <si>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</si>
  <si>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</si>
  <si>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</si>
  <si>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</si>
  <si>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</si>
  <si>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</si>
  <si>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</si>
  <si>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</si>
  <si>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</si>
  <si>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</si>
  <si>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</si>
  <si>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</si>
  <si>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</si>
  <si>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</si>
  <si>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</si>
  <si>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</si>
  <si>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</si>
  <si>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</si>
  <si>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</si>
  <si>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</si>
  <si>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</si>
  <si>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</si>
  <si>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</si>
  <si>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</si>
  <si>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</si>
  <si>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</si>
  <si>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</si>
  <si>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</si>
  <si>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</si>
  <si>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</si>
  <si>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</si>
  <si>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</si>
  <si>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</si>
  <si>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</si>
  <si>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</si>
  <si>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</si>
  <si>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</si>
  <si>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</si>
  <si>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</si>
  <si>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</si>
  <si>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</si>
  <si>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</si>
  <si>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</si>
  <si>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</si>
  <si>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</si>
  <si>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</si>
  <si>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</si>
  <si>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</si>
  <si>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</si>
  <si>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</si>
  <si>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</si>
  <si>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</si>
  <si>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</si>
  <si>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</si>
  <si>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</si>
  <si>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</si>
  <si>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</si>
  <si>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</si>
  <si>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</si>
  <si>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</si>
  <si>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</si>
  <si>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</si>
  <si>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</si>
  <si>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</si>
  <si>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</si>
  <si>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</si>
  <si>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</si>
  <si>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</si>
  <si>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</si>
  <si>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</si>
  <si>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</si>
  <si>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</si>
  <si>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</si>
  <si>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</si>
  <si>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</si>
  <si>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</si>
  <si>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</si>
  <si>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</si>
  <si>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</si>
  <si>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</si>
  <si>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</si>
  <si>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</si>
  <si>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</si>
  <si>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</si>
  <si>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</si>
  <si>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</si>
  <si>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</si>
  <si>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</si>
  <si>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</si>
  <si>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</si>
  <si>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</si>
  <si>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</si>
  <si>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</si>
  <si>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</si>
  <si>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</si>
  <si>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</si>
  <si>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</si>
  <si>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</si>
  <si>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</si>
  <si>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</si>
  <si>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</si>
  <si>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</si>
  <si>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</si>
  <si>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</si>
  <si>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</si>
  <si>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</si>
  <si>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</si>
  <si>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</si>
  <si>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</si>
  <si>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</si>
  <si>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</si>
  <si>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</si>
  <si>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</si>
  <si>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</si>
  <si>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</si>
  <si>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</si>
  <si>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</si>
  <si>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</si>
  <si>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</si>
  <si>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</si>
  <si>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</si>
  <si>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</si>
  <si>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</si>
  <si>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</si>
  <si>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</si>
  <si>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</si>
  <si>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</si>
  <si>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</si>
  <si>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</si>
  <si>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</si>
  <si>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</si>
  <si>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</si>
  <si>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</si>
  <si>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</si>
  <si>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</si>
  <si>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</si>
  <si>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</si>
  <si>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</si>
  <si>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</si>
  <si>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</si>
  <si>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</si>
  <si>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</si>
  <si>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</si>
  <si>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</si>
  <si>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</si>
  <si>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</si>
  <si>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</si>
  <si>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</si>
  <si>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</si>
  <si>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</si>
  <si>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</si>
  <si>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</si>
  <si>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</si>
  <si>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</si>
  <si>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</si>
  <si>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</si>
  <si>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</si>
  <si>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</si>
  <si>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</si>
  <si>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</si>
  <si>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</si>
  <si>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</si>
  <si>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</si>
  <si>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</si>
  <si>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</si>
  <si>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</si>
  <si>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</si>
  <si>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</si>
  <si>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</si>
  <si>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</si>
  <si>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</si>
  <si>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</si>
  <si>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</si>
  <si>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</si>
  <si>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</si>
  <si>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</si>
  <si>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</si>
  <si>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</si>
  <si>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</si>
  <si>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</si>
  <si>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</si>
  <si>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</si>
  <si>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</si>
  <si>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</si>
  <si>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</si>
  <si>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</si>
  <si>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</si>
  <si>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</si>
  <si>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</si>
  <si>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</si>
  <si>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</si>
  <si>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</si>
  <si>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</si>
  <si>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</si>
  <si>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</si>
  <si>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</si>
  <si>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</si>
  <si>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</si>
  <si>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</si>
  <si>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</si>
  <si>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</si>
  <si>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</si>
  <si>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</si>
  <si>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</si>
  <si>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</si>
  <si>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</si>
  <si>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</si>
  <si>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</si>
  <si>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</si>
  <si>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</si>
  <si>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</si>
  <si>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</si>
  <si>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</si>
  <si>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</si>
  <si>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</si>
  <si>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</si>
  <si>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</si>
  <si>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</si>
  <si>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</si>
  <si>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</si>
  <si>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</si>
  <si>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</si>
  <si>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</si>
  <si>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</si>
  <si>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</si>
  <si>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</si>
  <si>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</si>
  <si>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</si>
  <si>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</si>
  <si>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</si>
  <si>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</si>
  <si>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</si>
  <si>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</si>
  <si>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</si>
  <si>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</si>
  <si>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</si>
  <si>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</si>
  <si>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</si>
  <si>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</si>
  <si>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</si>
  <si>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</si>
  <si>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</si>
  <si>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</si>
  <si>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</si>
  <si>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</si>
  <si>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</si>
  <si>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</si>
  <si>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</si>
  <si>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</si>
  <si>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</si>
  <si>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</si>
  <si>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</si>
  <si>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</si>
  <si>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</si>
  <si>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</si>
  <si>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</si>
  <si>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</si>
  <si>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</si>
  <si>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</si>
  <si>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</si>
  <si>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</si>
  <si>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</si>
  <si>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</si>
  <si>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</si>
  <si>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</si>
  <si>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</si>
  <si>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</si>
  <si>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</si>
  <si>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</si>
  <si>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</si>
  <si>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</si>
  <si>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</si>
  <si>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</si>
  <si>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</si>
  <si>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</si>
  <si>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</si>
  <si>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</si>
  <si>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</si>
  <si>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</si>
  <si>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</si>
  <si>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</si>
  <si>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</si>
  <si>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</si>
  <si>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</si>
  <si>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</si>
  <si>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</si>
  <si>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</si>
  <si>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</si>
  <si>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</si>
  <si>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</si>
  <si>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</si>
  <si>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</si>
  <si>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</si>
  <si>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</si>
  <si>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</si>
  <si>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</si>
  <si>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</si>
  <si>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</si>
  <si>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</si>
  <si>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</si>
  <si>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</si>
  <si>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</si>
  <si>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</si>
  <si>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</si>
  <si>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</si>
  <si>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</si>
  <si>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</si>
  <si>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</si>
  <si>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</si>
  <si>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</si>
  <si>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</si>
  <si>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</si>
  <si>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</si>
  <si>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</si>
  <si>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</si>
  <si>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</si>
  <si>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</si>
  <si>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</si>
  <si>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</si>
  <si>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</si>
  <si>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</si>
  <si>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</si>
  <si>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</si>
  <si>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</si>
  <si>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</si>
  <si>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</si>
  <si>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</si>
  <si>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</si>
  <si>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</si>
  <si>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</si>
  <si>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</si>
  <si>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</si>
  <si>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</si>
  <si>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</si>
  <si>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</si>
  <si>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</si>
  <si>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</si>
  <si>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</si>
  <si>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</si>
  <si>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</si>
  <si>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</si>
  <si>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</si>
  <si>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</si>
  <si>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</si>
  <si>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</si>
  <si>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</si>
  <si>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</si>
  <si>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</si>
  <si>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</si>
  <si>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</si>
  <si>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</si>
  <si>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</si>
  <si>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</si>
  <si>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</si>
  <si>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</si>
  <si>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</si>
  <si>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</si>
  <si>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</si>
  <si>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</si>
  <si>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</si>
  <si>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</si>
  <si>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</si>
  <si>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</si>
  <si>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</si>
  <si>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</si>
  <si>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</si>
  <si>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</si>
  <si>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</si>
  <si>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</si>
  <si>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</si>
  <si>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</si>
  <si>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</si>
  <si>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</si>
  <si>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</si>
  <si>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</si>
  <si>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</si>
  <si>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</si>
  <si>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</si>
  <si>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</si>
  <si>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</si>
  <si>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</si>
  <si>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</si>
  <si>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</si>
  <si>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</si>
  <si>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</si>
  <si>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</si>
  <si>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</si>
  <si>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</si>
  <si>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</si>
  <si>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</si>
  <si>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</si>
  <si>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</si>
  <si>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</si>
  <si>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</si>
  <si>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</si>
  <si>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</si>
  <si>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</si>
  <si>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</si>
  <si>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</si>
  <si>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</si>
  <si>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</si>
  <si>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</si>
  <si>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</si>
  <si>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</si>
  <si>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</si>
  <si>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</si>
  <si>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</si>
  <si>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</si>
  <si>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</si>
  <si>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</si>
  <si>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</si>
  <si>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</si>
  <si>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</si>
  <si>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</si>
  <si>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</si>
  <si>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</si>
  <si>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</si>
  <si>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</si>
  <si>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</si>
  <si>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</si>
  <si>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</si>
  <si>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</si>
  <si>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</si>
  <si>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</si>
  <si>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</si>
  <si>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</si>
  <si>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</si>
  <si>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</si>
  <si>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</si>
  <si>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</si>
  <si>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</si>
  <si>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</si>
  <si>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</si>
  <si>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</si>
  <si>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</si>
  <si>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</si>
  <si>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</si>
  <si>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</si>
  <si>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</si>
  <si>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</si>
  <si>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</si>
  <si>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</si>
  <si>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</si>
  <si>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</si>
  <si>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</si>
  <si>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</si>
  <si>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</si>
  <si>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</si>
  <si>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</si>
  <si>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</si>
  <si>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</si>
  <si>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</si>
  <si>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</si>
  <si>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</si>
  <si>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</si>
  <si>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</si>
  <si>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</si>
  <si>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</si>
  <si>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</si>
  <si>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</si>
  <si>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</si>
  <si>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</si>
  <si>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</si>
  <si>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</si>
  <si>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</si>
  <si>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</si>
  <si>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</si>
  <si>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</si>
  <si>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</si>
  <si>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</si>
  <si>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</si>
  <si>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</si>
  <si>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</si>
  <si>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</si>
  <si>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</si>
  <si>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</si>
  <si>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</si>
  <si>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</si>
  <si>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</si>
  <si>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</si>
  <si>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</si>
  <si>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</si>
  <si>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</si>
  <si>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</si>
  <si>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</si>
  <si>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</si>
  <si>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</si>
  <si>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</si>
  <si>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</si>
  <si>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</si>
  <si>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</si>
  <si>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</si>
  <si>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</si>
  <si>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</si>
  <si>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</si>
  <si>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</si>
  <si>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</si>
  <si>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</si>
  <si>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</si>
  <si>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</si>
  <si>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</si>
  <si>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</si>
  <si>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</si>
  <si>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</si>
  <si>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</si>
  <si>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</si>
  <si>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</si>
  <si>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</si>
  <si>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</si>
  <si>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</si>
  <si>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</si>
  <si>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</si>
  <si>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</si>
  <si>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</si>
  <si>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</si>
  <si>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</si>
  <si>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</si>
  <si>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</si>
  <si>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</si>
  <si>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</si>
  <si>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</si>
  <si>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</si>
  <si>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</si>
  <si>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</si>
  <si>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</si>
  <si>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</si>
  <si>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</si>
  <si>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</si>
  <si>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</si>
  <si>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</si>
  <si>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</si>
  <si>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</si>
  <si>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</si>
  <si>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</si>
  <si>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</si>
  <si>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</si>
  <si>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</si>
  <si>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</si>
  <si>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</si>
  <si>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</si>
  <si>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</si>
  <si>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</si>
  <si>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</si>
  <si>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</si>
  <si>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</si>
  <si>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</si>
  <si>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</si>
  <si>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</si>
  <si>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</si>
  <si>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</si>
  <si>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</si>
  <si>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</si>
  <si>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</si>
  <si>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</si>
  <si>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</si>
  <si>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</si>
  <si>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</si>
  <si>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</si>
  <si>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</si>
  <si>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</si>
  <si>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</si>
  <si>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</si>
  <si>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</si>
  <si>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</si>
  <si>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</si>
  <si>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</si>
  <si>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</si>
  <si>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</si>
  <si>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</si>
  <si>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</si>
  <si>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</si>
  <si>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</si>
  <si>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</si>
  <si>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</si>
  <si>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</si>
  <si>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</si>
  <si>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</si>
  <si>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</si>
  <si>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</si>
  <si>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</si>
  <si>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</si>
  <si>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</si>
  <si>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</si>
  <si>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</si>
  <si>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</si>
  <si>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</si>
  <si>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</si>
  <si>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</si>
  <si>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</si>
  <si>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</si>
  <si>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</si>
  <si>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</si>
  <si>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</si>
  <si>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</si>
  <si>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</si>
  <si>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</si>
  <si>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</si>
  <si>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</si>
  <si>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</si>
  <si>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</si>
  <si>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</si>
  <si>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</si>
  <si>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</si>
  <si>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</si>
  <si>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</si>
  <si>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</si>
  <si>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</si>
  <si>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</si>
  <si>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</si>
  <si>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</si>
  <si>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</si>
  <si>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</si>
  <si>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</si>
  <si>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</si>
  <si>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</si>
  <si>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</si>
  <si>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</si>
  <si>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</si>
  <si>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</si>
  <si>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</si>
  <si>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</si>
  <si>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</si>
  <si>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</si>
  <si>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</si>
  <si>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</si>
  <si>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</si>
  <si>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</si>
  <si>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</si>
  <si>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</si>
  <si>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</si>
  <si>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</si>
  <si>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</si>
  <si>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</si>
  <si>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</si>
  <si>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</si>
  <si>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</si>
  <si>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</si>
  <si>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</si>
  <si>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</si>
  <si>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</si>
  <si>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</si>
  <si>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</si>
  <si>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</si>
  <si>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</si>
  <si>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</si>
  <si>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</si>
  <si>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</si>
  <si>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</si>
  <si>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</si>
  <si>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</si>
  <si>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</si>
  <si>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</si>
  <si>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</si>
  <si>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</si>
  <si>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</si>
  <si>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</si>
  <si>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</si>
  <si>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</si>
  <si>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</si>
  <si>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</si>
  <si>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</si>
  <si>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</si>
  <si>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</si>
  <si>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</si>
  <si>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</si>
  <si>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</si>
  <si>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</si>
  <si>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</si>
  <si>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</si>
  <si>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</si>
  <si>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</si>
  <si>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</si>
  <si>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</si>
  <si>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</si>
  <si>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</si>
  <si>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</si>
  <si>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</si>
  <si>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</si>
  <si>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</si>
  <si>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</si>
  <si>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</si>
  <si>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</si>
  <si>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</si>
  <si>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</si>
  <si>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</si>
  <si>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</si>
  <si>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</si>
  <si>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</si>
  <si>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</si>
  <si>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</si>
  <si>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</si>
  <si>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</si>
  <si>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</si>
  <si>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</si>
  <si>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</si>
  <si>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</si>
  <si>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</si>
  <si>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</si>
  <si>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</si>
  <si>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</si>
  <si>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</si>
  <si>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</si>
  <si>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</si>
  <si>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</si>
  <si>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</si>
  <si>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</si>
  <si>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</si>
  <si>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</si>
  <si>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</si>
  <si>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</si>
  <si>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</si>
  <si>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</si>
  <si>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</si>
  <si>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</si>
  <si>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</si>
  <si>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</si>
  <si>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</si>
  <si>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</si>
  <si>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</si>
  <si>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</si>
  <si>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</si>
  <si>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</si>
  <si>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</si>
  <si>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</si>
  <si>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</si>
  <si>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</si>
  <si>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</si>
  <si>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</si>
  <si>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</si>
  <si>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</si>
  <si>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</si>
  <si>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</si>
  <si>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</si>
  <si>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</si>
  <si>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</si>
  <si>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</si>
  <si>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</si>
  <si>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</si>
  <si>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</si>
  <si>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</si>
  <si>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</si>
  <si>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</si>
  <si>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</si>
  <si>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</si>
  <si>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</si>
  <si>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</si>
  <si>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</si>
  <si>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</si>
  <si>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</si>
  <si>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</si>
  <si>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</si>
  <si>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</si>
  <si>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</si>
  <si>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</si>
  <si>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</si>
  <si>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</si>
  <si>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</si>
  <si>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</si>
  <si>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</si>
  <si>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</si>
  <si>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</si>
  <si>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</si>
  <si>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</si>
  <si>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</si>
  <si>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</si>
  <si>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</si>
  <si>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</si>
  <si>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</si>
  <si>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</si>
  <si>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</si>
  <si>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</si>
  <si>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</si>
  <si>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</si>
  <si>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</si>
  <si>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</si>
  <si>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</si>
  <si>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</si>
  <si>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</si>
  <si>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</si>
  <si>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</si>
  <si>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</si>
  <si>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</si>
  <si>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</si>
  <si>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</si>
  <si>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</si>
  <si>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</si>
  <si>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</si>
  <si>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</si>
  <si>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</si>
  <si>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</si>
  <si>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</si>
  <si>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</si>
  <si>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</si>
  <si>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</si>
  <si>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</si>
  <si>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</si>
  <si>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</si>
  <si>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</si>
  <si>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</si>
  <si>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</si>
  <si>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</si>
  <si>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</si>
  <si>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</si>
  <si>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</si>
  <si>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</si>
  <si>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</si>
  <si>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</si>
  <si>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</si>
  <si>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</si>
  <si>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</si>
  <si>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</si>
  <si>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</si>
  <si>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</si>
  <si>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</si>
  <si>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</si>
  <si>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</si>
  <si>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</si>
  <si>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</si>
  <si>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</si>
  <si>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</si>
  <si>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</si>
  <si>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</si>
  <si>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</si>
  <si>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</si>
  <si>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</si>
  <si>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</si>
  <si>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</si>
  <si>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</si>
  <si>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</si>
  <si>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</si>
  <si>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</si>
  <si>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</si>
  <si>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</si>
  <si>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</si>
  <si>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</si>
  <si>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</si>
  <si>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</si>
  <si>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</si>
  <si>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</si>
  <si>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</si>
  <si>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</si>
  <si>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</si>
  <si>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</si>
  <si>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</si>
  <si>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</si>
  <si>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</si>
  <si>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</si>
  <si>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</si>
  <si>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</si>
  <si>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</si>
  <si>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</si>
  <si>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</si>
  <si>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</si>
  <si>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</si>
  <si>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</si>
  <si>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</si>
  <si>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</si>
  <si>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</si>
  <si>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</si>
  <si>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</si>
  <si>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</si>
  <si>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</si>
  <si>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</si>
  <si>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</si>
  <si>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</si>
  <si>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</si>
  <si>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</si>
  <si>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</si>
  <si>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</si>
  <si>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</si>
  <si>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</si>
  <si>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</si>
  <si>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</si>
  <si>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</si>
  <si>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</si>
  <si>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</si>
  <si>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</si>
  <si>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</si>
  <si>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</si>
  <si>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</si>
  <si>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</si>
  <si>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</si>
  <si>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</si>
  <si>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</si>
  <si>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</si>
  <si>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</si>
  <si>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</si>
  <si>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</si>
  <si>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</si>
  <si>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</si>
  <si>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</si>
  <si>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</si>
  <si>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</si>
  <si>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</si>
  <si>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</si>
  <si>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</si>
  <si>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</si>
  <si>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</si>
  <si>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</si>
  <si>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</si>
  <si>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</si>
  <si>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</si>
  <si>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</si>
  <si>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</si>
  <si>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</si>
  <si>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</si>
  <si>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</si>
  <si>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</si>
  <si>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</si>
  <si>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</si>
  <si>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</si>
  <si>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</si>
  <si>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</si>
  <si>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</si>
  <si>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</si>
  <si>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</si>
  <si>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</si>
  <si>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</si>
  <si>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</si>
  <si>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</si>
  <si>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</si>
  <si>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</si>
  <si>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</si>
  <si>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</si>
  <si>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</si>
  <si>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</si>
  <si>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</si>
  <si>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</si>
  <si>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</si>
  <si>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</si>
  <si>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</si>
  <si>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</si>
  <si>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</si>
  <si>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</si>
  <si>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</si>
  <si>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</si>
  <si>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</si>
  <si>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</si>
  <si>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</si>
  <si>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</si>
  <si>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</si>
  <si>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</si>
  <si>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</si>
  <si>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</si>
  <si>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</si>
  <si>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</si>
  <si>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</si>
  <si>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</si>
  <si>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</si>
  <si>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</si>
  <si>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</si>
  <si>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</si>
  <si>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</si>
  <si>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</si>
  <si>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</si>
  <si>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</si>
  <si>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</si>
  <si>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</si>
  <si>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</si>
  <si>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</si>
  <si>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</si>
  <si>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</si>
  <si>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</si>
  <si>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</si>
  <si>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</si>
  <si>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</si>
  <si>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</si>
  <si>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</si>
  <si>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</si>
  <si>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</si>
  <si>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</si>
  <si>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</si>
  <si>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</si>
  <si>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</si>
  <si>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</si>
  <si>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</si>
  <si>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</si>
  <si>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</si>
  <si>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</si>
  <si>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</si>
  <si>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</si>
  <si>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</si>
  <si>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</si>
  <si>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</si>
  <si>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</si>
  <si>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</si>
  <si>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</si>
  <si>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</si>
  <si>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</si>
  <si>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</si>
  <si>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</si>
  <si>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</si>
  <si>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</si>
  <si>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</si>
  <si>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</si>
  <si>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</si>
  <si>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</si>
  <si>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</si>
  <si>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</si>
  <si>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</si>
  <si>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</si>
  <si>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</si>
  <si>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</si>
  <si>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</si>
  <si>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</si>
  <si>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</si>
  <si>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</si>
  <si>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</si>
  <si>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</si>
  <si>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</si>
  <si>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</si>
  <si>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</si>
  <si>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</si>
  <si>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</si>
  <si>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</si>
  <si>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</si>
  <si>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</si>
  <si>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</si>
  <si>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</si>
  <si>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</si>
  <si>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</si>
  <si>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</si>
  <si>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</si>
  <si>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</si>
  <si>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</si>
  <si>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</si>
  <si>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</si>
  <si>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</si>
  <si>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</si>
  <si>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</si>
  <si>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</si>
  <si>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</si>
  <si>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</si>
  <si>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</si>
  <si>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</si>
  <si>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</si>
  <si>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</si>
  <si>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</si>
  <si>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</si>
  <si>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</si>
  <si>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</si>
  <si>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</si>
  <si>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</si>
  <si>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</si>
  <si>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</si>
  <si>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</si>
  <si>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</si>
  <si>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</si>
  <si>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</si>
  <si>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</si>
  <si>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</si>
  <si>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</si>
  <si>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</si>
  <si>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</si>
  <si>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</si>
  <si>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</si>
  <si>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</si>
  <si>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</si>
  <si>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</si>
  <si>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</si>
  <si>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</si>
  <si>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</si>
  <si>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</si>
  <si>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</si>
  <si>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</si>
  <si>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</si>
  <si>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</si>
  <si>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</si>
  <si>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</si>
  <si>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</si>
  <si>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</si>
  <si>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</si>
  <si>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</si>
  <si>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</si>
  <si>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</si>
  <si>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</si>
  <si>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</si>
  <si>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</si>
  <si>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</si>
  <si>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</si>
  <si>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</si>
  <si>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</si>
  <si>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</si>
  <si>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</si>
  <si>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</si>
  <si>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</si>
  <si>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</si>
  <si>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</si>
  <si>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</si>
  <si>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</si>
  <si>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</si>
  <si>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</si>
  <si>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</si>
  <si>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</si>
  <si>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</si>
  <si>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</si>
  <si>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</si>
  <si>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</si>
  <si>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</si>
  <si>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</si>
  <si>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</si>
  <si>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</si>
  <si>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</si>
  <si>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</si>
  <si>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</si>
  <si>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</si>
  <si>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</si>
  <si>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</si>
  <si>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</si>
  <si>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</si>
  <si>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</si>
  <si>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</si>
  <si>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</si>
  <si>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</si>
  <si>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</si>
  <si>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</si>
  <si>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</si>
  <si>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</si>
  <si>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</si>
  <si>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</si>
  <si>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</si>
  <si>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</si>
  <si>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</si>
  <si>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</si>
  <si>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</si>
  <si>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</si>
  <si>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</si>
  <si>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</si>
  <si>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</si>
  <si>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</si>
  <si>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</si>
  <si>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</si>
  <si>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</si>
  <si>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</si>
  <si>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</si>
  <si>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</si>
  <si>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</si>
  <si>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</si>
  <si>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</si>
  <si>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</si>
  <si>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</si>
  <si>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</si>
  <si>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</si>
  <si>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</si>
  <si>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</si>
  <si>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</si>
  <si>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</si>
  <si>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</si>
  <si>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</si>
  <si>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</si>
  <si>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</si>
  <si>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</si>
  <si>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</si>
  <si>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</si>
  <si>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</si>
  <si>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</si>
  <si>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</si>
  <si>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</si>
  <si>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</si>
  <si>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</si>
  <si>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</si>
  <si>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</si>
  <si>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</si>
  <si>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</si>
  <si>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</si>
  <si>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</si>
  <si>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</si>
  <si>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</si>
  <si>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</si>
  <si>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</si>
  <si>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</si>
  <si>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</si>
  <si>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</si>
  <si>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</si>
  <si>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</si>
  <si>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</si>
  <si>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</si>
  <si>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</si>
  <si>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</si>
  <si>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</si>
  <si>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</si>
  <si>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</si>
  <si>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</si>
  <si>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</si>
  <si>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</si>
  <si>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</si>
  <si>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</si>
  <si>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</si>
  <si>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</si>
  <si>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</si>
  <si>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</si>
  <si>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</si>
  <si>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</si>
  <si>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</si>
  <si>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</si>
  <si>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</si>
  <si>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</si>
  <si>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</si>
  <si>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</si>
  <si>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</si>
  <si>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</si>
  <si>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</si>
  <si>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</si>
  <si>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</si>
  <si>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</si>
  <si>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</si>
  <si>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</si>
  <si>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</si>
  <si>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</si>
  <si>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</si>
  <si>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</si>
  <si>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</si>
  <si>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</si>
  <si>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</si>
  <si>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</si>
  <si>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</si>
  <si>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</si>
  <si>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</si>
  <si>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</si>
  <si>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</si>
  <si>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</si>
  <si>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</si>
  <si>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</si>
  <si>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</si>
  <si>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</si>
  <si>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</si>
  <si>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</si>
  <si>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</si>
  <si>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</si>
  <si>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</si>
  <si>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</si>
  <si>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</si>
  <si>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</si>
  <si>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</si>
  <si>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</si>
  <si>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</si>
  <si>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</si>
  <si>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</si>
  <si>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</si>
  <si>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</si>
  <si>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</si>
  <si>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</si>
  <si>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</si>
  <si>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</si>
  <si>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</si>
  <si>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</si>
  <si>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</si>
  <si>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</si>
  <si>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</si>
  <si>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</si>
  <si>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</si>
  <si>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</si>
  <si>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</si>
  <si>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</si>
  <si>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</si>
  <si>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</si>
  <si>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</si>
  <si>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</si>
  <si>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</si>
  <si>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</si>
  <si>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</si>
  <si>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</si>
  <si>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</si>
  <si>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</si>
  <si>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</si>
  <si>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</si>
  <si>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</si>
  <si>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</si>
  <si>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</si>
  <si>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</si>
  <si>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</si>
  <si>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</si>
  <si>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</si>
  <si>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</si>
  <si>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</si>
  <si>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</si>
  <si>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</si>
  <si>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</si>
  <si>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</si>
  <si>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</si>
  <si>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</si>
  <si>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</si>
  <si>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</si>
  <si>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</si>
  <si>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</si>
  <si>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</si>
  <si>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</si>
  <si>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</si>
  <si>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</si>
  <si>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</si>
  <si>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</si>
  <si>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</si>
  <si>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</si>
  <si>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</si>
  <si>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</si>
  <si>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</si>
  <si>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</si>
  <si>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</si>
  <si>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</si>
  <si>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</si>
  <si>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</si>
  <si>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</si>
  <si>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</si>
  <si>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</si>
  <si>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</si>
  <si>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</si>
  <si>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</si>
  <si>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</si>
  <si>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</si>
  <si>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</si>
  <si>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</si>
  <si>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</si>
  <si>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</si>
  <si>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</si>
  <si>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</si>
  <si>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</si>
  <si>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</si>
  <si>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</si>
  <si>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</si>
  <si>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</si>
  <si>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</si>
  <si>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</si>
  <si>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</si>
  <si>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</si>
  <si>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</si>
  <si>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</si>
  <si>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</si>
  <si>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</si>
  <si>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</si>
  <si>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</si>
  <si>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</si>
  <si>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</si>
  <si>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</si>
  <si>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</si>
  <si>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</si>
  <si>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</si>
  <si>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</si>
  <si>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</si>
  <si>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</si>
  <si>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</si>
  <si>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</si>
  <si>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</si>
  <si>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</si>
  <si>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</si>
  <si>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</si>
  <si>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</si>
  <si>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</si>
  <si>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</si>
  <si>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</si>
  <si>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</si>
  <si>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</si>
  <si>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</si>
  <si>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</si>
  <si>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</si>
  <si>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</si>
  <si>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</si>
  <si>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</si>
  <si>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</si>
  <si>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</si>
  <si>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</si>
  <si>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</si>
  <si>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</si>
  <si>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</si>
  <si>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</si>
  <si>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</si>
  <si>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</si>
  <si>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</si>
  <si>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</si>
  <si>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</si>
  <si>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</si>
  <si>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</si>
  <si>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</si>
  <si>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</si>
  <si>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</si>
  <si>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</si>
  <si>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</si>
  <si>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</si>
  <si>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</si>
  <si>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</si>
  <si>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</si>
  <si>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</si>
  <si>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</si>
  <si>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</si>
  <si>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</si>
  <si>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</si>
  <si>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</si>
  <si>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</si>
  <si>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</si>
  <si>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</si>
  <si>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</si>
  <si>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</si>
  <si>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</si>
  <si>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</si>
  <si>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</si>
  <si>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</si>
  <si>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</si>
  <si>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</si>
  <si>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</si>
  <si>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</si>
  <si>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</si>
  <si>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</si>
  <si>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</si>
  <si>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</si>
  <si>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</si>
  <si>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</si>
  <si>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</si>
  <si>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</si>
  <si>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</si>
  <si>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</si>
  <si>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</si>
  <si>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</si>
  <si>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</si>
  <si>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</si>
  <si>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</si>
  <si>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</si>
  <si>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</si>
  <si>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</si>
  <si>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</si>
  <si>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</si>
  <si>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</si>
  <si>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</si>
  <si>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</si>
  <si>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</si>
  <si>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</si>
  <si>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</si>
  <si>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</si>
  <si>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</si>
  <si>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</si>
  <si>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</si>
  <si>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</si>
  <si>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</si>
  <si>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</si>
  <si>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</si>
  <si>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</si>
  <si>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</si>
  <si>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</si>
  <si>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</si>
  <si>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</si>
  <si>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</si>
  <si>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</si>
  <si>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</si>
  <si>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</si>
  <si>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</si>
  <si>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</si>
  <si>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</si>
  <si>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</si>
  <si>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</si>
  <si>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</si>
  <si>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</si>
  <si>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</si>
  <si>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</si>
  <si>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</si>
  <si>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</si>
  <si>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</si>
  <si>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</si>
  <si>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</si>
  <si>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</si>
  <si>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</si>
  <si>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</si>
  <si>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</si>
  <si>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</si>
  <si>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</si>
  <si>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</si>
  <si>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</si>
  <si>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</si>
  <si>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</si>
  <si>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</si>
  <si>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</si>
  <si>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</si>
  <si>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</si>
  <si>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</si>
  <si>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</si>
  <si>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</si>
  <si>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</si>
  <si>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</si>
  <si>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</si>
  <si>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</si>
  <si>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</si>
  <si>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</si>
  <si>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</si>
  <si>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</si>
  <si>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</si>
  <si>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</si>
  <si>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</si>
  <si>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</si>
  <si>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</si>
  <si>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</si>
  <si>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</si>
  <si>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</si>
  <si>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</si>
  <si>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</si>
  <si>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</si>
  <si>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</si>
  <si>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</si>
  <si>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</si>
  <si>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</si>
  <si>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</si>
  <si>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</si>
  <si>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</si>
  <si>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</si>
  <si>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</si>
  <si>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</si>
  <si>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</si>
  <si>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</si>
  <si>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</si>
  <si>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</si>
  <si>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</si>
  <si>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</si>
  <si>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</si>
  <si>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</si>
  <si>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</si>
  <si>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</si>
  <si>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</si>
  <si>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</si>
  <si>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</si>
  <si>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</si>
  <si>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</si>
  <si>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</si>
  <si>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</si>
  <si>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</si>
  <si>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</si>
  <si>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</si>
  <si>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</si>
  <si>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</si>
  <si>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</si>
  <si>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</si>
  <si>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</si>
  <si>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</si>
  <si>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</si>
  <si>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</si>
  <si>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</si>
  <si>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</si>
  <si>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</si>
  <si>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</si>
  <si>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</si>
  <si>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</si>
  <si>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</si>
  <si>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</si>
  <si>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</si>
  <si>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</si>
  <si>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</si>
  <si>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</si>
  <si>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</si>
  <si>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</si>
  <si>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</si>
  <si>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</si>
  <si>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</si>
  <si>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</si>
  <si>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</si>
  <si>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</si>
  <si>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</si>
  <si>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</si>
  <si>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</si>
  <si>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</si>
  <si>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</si>
  <si>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</si>
  <si>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</si>
  <si>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</si>
  <si>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</si>
  <si>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</si>
  <si>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</si>
  <si>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</si>
  <si>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</si>
  <si>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</si>
  <si>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</si>
  <si>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</si>
  <si>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</si>
  <si>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</si>
  <si>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</si>
  <si>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</si>
  <si>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</si>
  <si>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</si>
  <si>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</si>
  <si>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</si>
  <si>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</si>
  <si>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</si>
  <si>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</si>
  <si>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</si>
  <si>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</si>
  <si>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</si>
  <si>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</si>
  <si>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</si>
  <si>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</si>
  <si>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</si>
  <si>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</si>
  <si>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</si>
  <si>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</si>
  <si>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</si>
  <si>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</si>
  <si>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</si>
  <si>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</si>
  <si>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</si>
  <si>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</si>
  <si>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</si>
  <si>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</si>
  <si>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</si>
  <si>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</si>
  <si>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</si>
  <si>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</si>
  <si>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</si>
  <si>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</si>
  <si>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</si>
  <si>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</si>
  <si>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</si>
  <si>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</si>
  <si>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</si>
  <si>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</si>
  <si>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</si>
  <si>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</si>
  <si>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</si>
  <si>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</si>
  <si>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</si>
  <si>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</si>
  <si>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</si>
  <si>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</si>
  <si>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</si>
  <si>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</si>
  <si>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</si>
  <si>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</si>
  <si>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</si>
  <si>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</si>
  <si>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</si>
  <si>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</si>
  <si>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</si>
  <si>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</si>
  <si>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</si>
  <si>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</si>
  <si>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</si>
  <si>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</si>
  <si>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</si>
  <si>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</si>
  <si>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</si>
  <si>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</si>
  <si>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</si>
  <si>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</si>
  <si>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</si>
  <si>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</si>
  <si>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</si>
  <si>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</si>
  <si>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</si>
  <si>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</si>
  <si>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</si>
  <si>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</si>
  <si>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</si>
  <si>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</si>
  <si>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</si>
  <si>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</si>
  <si>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</si>
  <si>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</si>
  <si>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</si>
  <si>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</si>
  <si>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</si>
  <si>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</si>
  <si>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</si>
  <si>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</si>
  <si>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</si>
  <si>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</si>
  <si>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</si>
  <si>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</si>
  <si>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</si>
  <si>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</si>
  <si>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</si>
  <si>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</si>
  <si>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</si>
  <si>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</si>
  <si>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</si>
  <si>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</si>
  <si>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</si>
  <si>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</si>
  <si>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</si>
  <si>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</si>
  <si>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</si>
  <si>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</si>
  <si>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</si>
  <si>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</si>
  <si>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</si>
  <si>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</si>
  <si>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</si>
  <si>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</si>
  <si>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</si>
  <si>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</si>
  <si>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</si>
  <si>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</si>
  <si>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</si>
  <si>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</si>
  <si>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</si>
  <si>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</si>
  <si>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</si>
  <si>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</si>
  <si>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</si>
  <si>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</si>
  <si>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</si>
  <si>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</si>
  <si>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</si>
  <si>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</si>
  <si>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</si>
  <si>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</si>
  <si>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</si>
  <si>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</si>
  <si>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</si>
  <si>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</si>
  <si>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</si>
  <si>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</si>
  <si>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</si>
  <si>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</si>
  <si>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</si>
  <si>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</si>
  <si>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</si>
  <si>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</si>
  <si>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</si>
  <si>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</si>
  <si>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</si>
  <si>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</si>
  <si>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</si>
  <si>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</si>
  <si>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</si>
  <si>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</si>
  <si>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</si>
  <si>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</si>
  <si>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</si>
  <si>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</si>
  <si>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</si>
  <si>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</si>
  <si>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</si>
  <si>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</si>
  <si>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</si>
  <si>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</si>
  <si>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</si>
  <si>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</si>
  <si>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</si>
  <si>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</si>
  <si>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</si>
  <si>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</si>
  <si>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</si>
  <si>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</si>
  <si>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</si>
  <si>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</si>
  <si>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</si>
  <si>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</si>
  <si>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</si>
  <si>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</si>
  <si>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</si>
  <si>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</si>
  <si>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</si>
  <si>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</si>
  <si>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</si>
  <si>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</si>
  <si>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</si>
  <si>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</si>
  <si>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</si>
  <si>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</si>
  <si>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</si>
  <si>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</si>
  <si>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</si>
  <si>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</si>
  <si>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</si>
  <si>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</si>
  <si>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</si>
  <si>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</si>
  <si>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</si>
  <si>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</si>
  <si>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</si>
  <si>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</si>
  <si>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</si>
  <si>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</si>
  <si>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</si>
  <si>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</si>
  <si>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</si>
  <si>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</si>
  <si>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</si>
  <si>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</si>
  <si>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</si>
  <si>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</si>
  <si>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</si>
  <si>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</si>
  <si>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</si>
  <si>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</si>
  <si>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</si>
  <si>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</si>
  <si>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</si>
  <si>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</si>
  <si>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</si>
  <si>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</si>
  <si>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</si>
  <si>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</si>
  <si>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</si>
  <si>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</si>
  <si>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</si>
  <si>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</si>
  <si>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</si>
  <si>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</si>
  <si>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</si>
  <si>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</si>
  <si>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</si>
  <si>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</si>
  <si>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</si>
  <si>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</si>
  <si>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</si>
  <si>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</si>
  <si>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</si>
  <si>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</si>
  <si>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</si>
  <si>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</si>
  <si>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</si>
  <si>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</si>
  <si>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</si>
  <si>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</si>
  <si>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</si>
  <si>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</si>
  <si>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</si>
  <si>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</si>
  <si>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</si>
  <si>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</si>
  <si>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</si>
  <si>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</si>
  <si>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</si>
  <si>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</si>
  <si>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</si>
  <si>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</si>
  <si>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</si>
  <si>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</si>
  <si>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</si>
  <si>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</si>
  <si>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</si>
  <si>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</si>
  <si>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</si>
  <si>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</si>
  <si>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</si>
  <si>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</si>
  <si>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</si>
  <si>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</si>
  <si>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</si>
  <si>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</si>
  <si>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</si>
  <si>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</si>
  <si>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</si>
  <si>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</si>
  <si>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</si>
  <si>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</si>
  <si>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</si>
  <si>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</si>
  <si>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</si>
  <si>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</si>
  <si>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</si>
  <si>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</si>
  <si>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</si>
  <si>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</si>
  <si>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</si>
  <si>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</si>
  <si>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</si>
  <si>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</si>
  <si>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</si>
  <si>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</si>
  <si>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</si>
  <si>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</si>
  <si>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</si>
  <si>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</si>
  <si>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</si>
  <si>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</si>
  <si>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</si>
  <si>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</si>
  <si>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</si>
  <si>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</si>
  <si>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</si>
  <si>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</si>
  <si>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</si>
  <si>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</si>
  <si>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</si>
  <si>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</si>
  <si>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</si>
  <si>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</si>
  <si>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</si>
  <si>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</si>
  <si>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</si>
  <si>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</si>
  <si>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</si>
  <si>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</si>
  <si>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</si>
  <si>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</si>
  <si>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</si>
  <si>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</si>
  <si>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</si>
  <si>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</si>
  <si>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</si>
  <si>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</si>
  <si>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</si>
  <si>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</si>
  <si>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</si>
  <si>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</si>
  <si>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</si>
  <si>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</si>
  <si>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</si>
  <si>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</si>
  <si>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</si>
  <si>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</si>
  <si>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</si>
  <si>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</si>
  <si>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</si>
  <si>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</si>
  <si>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</si>
  <si>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</si>
  <si>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</si>
  <si>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</si>
  <si>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</si>
  <si>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</si>
  <si>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</si>
  <si>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</si>
  <si>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</si>
  <si>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</si>
  <si>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</si>
  <si>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</si>
  <si>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</si>
  <si>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</si>
  <si>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</si>
  <si>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</si>
  <si>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</si>
  <si>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</si>
  <si>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</si>
  <si>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</si>
  <si>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</si>
  <si>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</si>
  <si>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</si>
  <si>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</si>
  <si>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</si>
  <si>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</si>
  <si>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</si>
  <si>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</si>
  <si>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</si>
  <si>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</si>
  <si>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</si>
  <si>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</si>
  <si>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</si>
  <si>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</si>
  <si>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</si>
  <si>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</si>
  <si>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</si>
  <si>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</si>
  <si>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</si>
  <si>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</si>
  <si>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</si>
  <si>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</si>
  <si>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</si>
  <si>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</si>
  <si>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</si>
  <si>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</si>
  <si>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</si>
  <si>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</si>
  <si>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</si>
  <si>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</si>
  <si>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</si>
  <si>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</si>
  <si>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</si>
  <si>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</si>
  <si>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</si>
  <si>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</si>
  <si>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</si>
  <si>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</si>
  <si>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</si>
  <si>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</si>
  <si>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</si>
  <si>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</si>
  <si>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</si>
  <si>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</si>
  <si>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</si>
  <si>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</si>
  <si>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</si>
  <si>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</si>
  <si>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</si>
  <si>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</si>
  <si>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</si>
  <si>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</si>
  <si>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</si>
  <si>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</si>
  <si>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</si>
  <si>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</si>
  <si>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</si>
  <si>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</si>
  <si>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</si>
  <si>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</si>
  <si>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</si>
  <si>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</si>
  <si>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</si>
  <si>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</si>
  <si>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</si>
  <si>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</si>
  <si>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</si>
  <si>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</si>
  <si>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</si>
  <si>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</si>
  <si>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</si>
  <si>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</si>
  <si>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</si>
  <si>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</si>
  <si>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</si>
  <si>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</si>
  <si>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</si>
  <si>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</si>
  <si>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</si>
  <si>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</si>
  <si>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</si>
  <si>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</si>
  <si>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</si>
  <si>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</si>
  <si>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</si>
  <si>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</si>
  <si>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</si>
  <si>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</si>
  <si>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</si>
  <si>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</si>
  <si>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</si>
  <si>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</si>
  <si>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</si>
  <si>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</si>
  <si>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</si>
  <si>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</si>
  <si>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</si>
  <si>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</si>
  <si>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</si>
  <si>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</si>
  <si>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</si>
  <si>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</si>
  <si>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</si>
  <si>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</si>
  <si>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</si>
  <si>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</si>
  <si>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</si>
  <si>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</si>
  <si>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</si>
  <si>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</si>
  <si>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</si>
  <si>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</si>
  <si>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</si>
  <si>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</si>
  <si>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</si>
  <si>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</si>
  <si>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</si>
  <si>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</si>
  <si>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</si>
  <si>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</si>
  <si>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</si>
  <si>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</si>
  <si>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</si>
  <si>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</si>
  <si>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</si>
  <si>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</si>
  <si>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</si>
  <si>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</si>
  <si>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</si>
  <si>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</si>
  <si>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</si>
  <si>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</si>
  <si>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</si>
  <si>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</si>
  <si>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</si>
  <si>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</si>
  <si>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</si>
  <si>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</si>
  <si>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</si>
  <si>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</si>
  <si>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</si>
  <si>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</si>
  <si>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</si>
  <si>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</si>
  <si>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</si>
  <si>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</si>
  <si>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</si>
  <si>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</si>
  <si>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</si>
  <si>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</si>
  <si>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</si>
  <si>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</si>
  <si>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</si>
  <si>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</si>
  <si>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</si>
  <si>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</si>
  <si>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</si>
  <si>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</si>
  <si>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</si>
  <si>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</si>
  <si>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</si>
  <si>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</si>
  <si>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</si>
  <si>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</si>
  <si>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</si>
  <si>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</si>
  <si>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</si>
  <si>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</si>
  <si>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</si>
  <si>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</si>
  <si>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</si>
  <si>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</si>
  <si>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</si>
  <si>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</si>
  <si>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</si>
  <si>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</si>
  <si>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</si>
  <si>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</si>
  <si>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</si>
  <si>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</si>
  <si>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</si>
  <si>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</si>
  <si>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</si>
  <si>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</si>
  <si>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</si>
  <si>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</si>
  <si>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</si>
  <si>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</si>
  <si>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</si>
  <si>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</si>
  <si>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</si>
  <si>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</si>
  <si>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</si>
  <si>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</si>
  <si>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</si>
  <si>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</si>
  <si>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</si>
  <si>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</si>
  <si>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</si>
  <si>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</si>
  <si>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</si>
  <si>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</si>
  <si>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</si>
  <si>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</si>
  <si>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</si>
  <si>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</si>
  <si>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</si>
  <si>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</si>
  <si>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</si>
  <si>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</si>
  <si>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</si>
  <si>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</si>
  <si>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</si>
  <si>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</si>
  <si>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</si>
  <si>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</si>
  <si>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</si>
  <si>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</si>
  <si>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</si>
  <si>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</si>
  <si>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</si>
  <si>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</si>
  <si>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</si>
  <si>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</si>
  <si>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</si>
  <si>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</si>
  <si>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</si>
  <si>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</si>
  <si>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</si>
  <si>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</si>
  <si>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</si>
  <si>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</si>
  <si>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</si>
  <si>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</si>
  <si>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</si>
  <si>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</si>
  <si>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</si>
  <si>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</si>
  <si>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</si>
  <si>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</si>
  <si>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</si>
  <si>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</si>
  <si>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</si>
  <si>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</si>
  <si>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</si>
  <si>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</si>
  <si>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</si>
  <si>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</si>
  <si>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</si>
  <si>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</si>
  <si>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</si>
  <si>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</si>
  <si>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</si>
  <si>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</si>
  <si>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</si>
  <si>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</si>
  <si>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</si>
  <si>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</si>
  <si>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</si>
  <si>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</si>
  <si>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</si>
  <si>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</si>
  <si>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</si>
  <si>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</si>
  <si>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</si>
  <si>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</si>
  <si>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</si>
  <si>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</si>
  <si>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</si>
  <si>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</si>
  <si>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</si>
  <si>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</si>
  <si>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</si>
  <si>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</si>
  <si>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</si>
  <si>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</si>
  <si>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</si>
  <si>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</si>
  <si>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</si>
  <si>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</si>
  <si>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</si>
  <si>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</si>
  <si>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</si>
  <si>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</si>
  <si>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</si>
  <si>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</si>
  <si>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</si>
  <si>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</si>
  <si>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</si>
  <si>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</si>
  <si>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</si>
  <si>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</si>
  <si>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</si>
  <si>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</si>
  <si>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</si>
  <si>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</si>
  <si>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</si>
  <si>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</si>
  <si>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</si>
  <si>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</si>
  <si>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</si>
  <si>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</si>
  <si>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</si>
  <si>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</si>
  <si>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</si>
  <si>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</si>
  <si>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</si>
  <si>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</si>
  <si>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</si>
  <si>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</si>
  <si>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</si>
  <si>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</si>
  <si>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</si>
  <si>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</si>
  <si>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</si>
  <si>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</si>
  <si>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</si>
  <si>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</si>
  <si>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</si>
  <si>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</si>
  <si>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</si>
  <si>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</si>
  <si>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</si>
  <si>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</si>
  <si>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</si>
  <si>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</si>
  <si>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</si>
  <si>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</si>
  <si>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</si>
  <si>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</si>
  <si>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</si>
  <si>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</si>
  <si>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</si>
  <si>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</si>
  <si>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</si>
  <si>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</si>
  <si>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</si>
  <si>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</si>
  <si>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</si>
  <si>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</si>
  <si>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</si>
  <si>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</si>
  <si>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</si>
  <si>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</si>
  <si>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</si>
  <si>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</si>
  <si>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</si>
  <si>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</si>
  <si>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</si>
  <si>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</si>
  <si>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</si>
  <si>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</si>
  <si>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</si>
  <si>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</si>
  <si>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</si>
  <si>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</si>
  <si>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</si>
  <si>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</si>
  <si>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</si>
  <si>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</si>
  <si>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</si>
  <si>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</si>
  <si>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</si>
  <si>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</si>
  <si>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</si>
  <si>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</si>
  <si>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</si>
  <si>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</si>
  <si>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</si>
  <si>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</si>
  <si>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</si>
  <si>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</si>
  <si>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</si>
  <si>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</si>
  <si>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</si>
  <si>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</si>
  <si>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</si>
  <si>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</si>
  <si>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</si>
  <si>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</si>
  <si>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</si>
  <si>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</si>
  <si>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</si>
  <si>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</si>
  <si>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</si>
  <si>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</si>
  <si>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</si>
  <si>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</si>
  <si>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</si>
  <si>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</si>
  <si>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</si>
  <si>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</si>
  <si>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</si>
  <si>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</si>
  <si>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</si>
  <si>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</si>
  <si>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</si>
  <si>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</si>
  <si>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</si>
  <si>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</si>
  <si>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</si>
  <si>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</si>
  <si>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</si>
  <si>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</si>
  <si>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</si>
  <si>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</si>
  <si>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</si>
  <si>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</si>
  <si>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</si>
  <si>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</si>
  <si>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</si>
  <si>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</si>
  <si>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</si>
  <si>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</si>
  <si>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</si>
  <si>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</si>
  <si>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</si>
  <si>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</si>
  <si>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</si>
  <si>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</si>
  <si>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</si>
  <si>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</si>
  <si>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</si>
  <si>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</si>
  <si>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</si>
  <si>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</si>
  <si>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</si>
  <si>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</si>
  <si>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</si>
  <si>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</si>
  <si>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</si>
  <si>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</si>
  <si>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</si>
  <si>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</si>
  <si>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</si>
  <si>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</si>
  <si>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</si>
  <si>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</si>
  <si>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</si>
  <si>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</si>
  <si>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</si>
  <si>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</si>
  <si>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</si>
  <si>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</si>
  <si>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</si>
  <si>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</si>
  <si>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</si>
  <si>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</si>
  <si>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</si>
  <si>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</si>
  <si>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</si>
  <si>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</si>
  <si>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</si>
  <si>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</si>
  <si>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</si>
  <si>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</si>
  <si>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</si>
  <si>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</si>
  <si>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</si>
  <si>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</si>
  <si>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</si>
  <si>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</si>
  <si>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</si>
  <si>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</si>
  <si>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</si>
  <si>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</si>
  <si>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</si>
  <si>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</si>
  <si>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</si>
  <si>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</si>
  <si>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</si>
  <si>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</si>
  <si>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</si>
  <si>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</si>
  <si>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</si>
  <si>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</si>
  <si>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</si>
  <si>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</si>
  <si>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</si>
  <si>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</si>
  <si>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</si>
  <si>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</si>
  <si>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</si>
  <si>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</si>
  <si>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</si>
  <si>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</si>
  <si>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</si>
  <si>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</si>
  <si>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</si>
  <si>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</si>
  <si>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</si>
  <si>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</si>
  <si>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</si>
  <si>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</si>
  <si>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</si>
  <si>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</si>
  <si>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</si>
  <si>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</si>
  <si>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</si>
  <si>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</si>
  <si>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</si>
  <si>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</si>
  <si>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</si>
  <si>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</si>
  <si>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</si>
  <si>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</si>
  <si>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</si>
  <si>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</si>
  <si>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</si>
  <si>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</si>
  <si>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</si>
  <si>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</si>
  <si>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</si>
  <si>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</si>
  <si>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</si>
  <si>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</si>
  <si>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</si>
  <si>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</si>
  <si>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</si>
  <si>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</si>
  <si>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</si>
  <si>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</si>
  <si>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</si>
  <si>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</si>
  <si>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</si>
  <si>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</si>
  <si>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</si>
  <si>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</si>
  <si>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</si>
  <si>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</si>
  <si>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</si>
  <si>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</si>
  <si>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</si>
  <si>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</si>
  <si>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</si>
  <si>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</si>
  <si>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</si>
  <si>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</si>
  <si>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</si>
  <si>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</si>
  <si>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</si>
  <si>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</si>
  <si>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</si>
  <si>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</si>
  <si>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</si>
  <si>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</si>
  <si>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</si>
  <si>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</si>
  <si>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</si>
  <si>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</si>
  <si>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</si>
  <si>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</si>
  <si>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</si>
  <si>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</si>
  <si>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</si>
  <si>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</si>
  <si>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</si>
  <si>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</si>
  <si>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</si>
  <si>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</si>
  <si>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</si>
  <si>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</si>
  <si>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</si>
  <si>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</si>
  <si>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</si>
  <si>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</si>
  <si>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</si>
  <si>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</si>
  <si>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</si>
  <si>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</si>
  <si>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</si>
  <si>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</si>
  <si>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</si>
  <si>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</si>
  <si>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</si>
  <si>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</si>
  <si>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</si>
  <si>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</si>
  <si>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</si>
  <si>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</si>
  <si>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</si>
  <si>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</si>
  <si>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</si>
  <si>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</si>
  <si>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</si>
  <si>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</si>
  <si>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</si>
  <si>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</si>
  <si>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</si>
  <si>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</si>
  <si>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</si>
  <si>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</si>
  <si>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</si>
  <si>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</si>
  <si>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</si>
  <si>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</si>
  <si>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</si>
  <si>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</si>
  <si>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</si>
  <si>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</si>
  <si>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</si>
  <si>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</si>
  <si>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</si>
  <si>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</si>
  <si>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</si>
  <si>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</si>
  <si>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</si>
  <si>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</si>
  <si>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</si>
  <si>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</si>
  <si>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</si>
  <si>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</si>
  <si>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</si>
  <si>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</si>
  <si>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</si>
  <si>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</si>
  <si>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</si>
  <si>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</si>
  <si>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</si>
  <si>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</si>
  <si>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</si>
  <si>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</si>
  <si>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</si>
  <si>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</si>
  <si>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</si>
  <si>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</si>
  <si>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</si>
  <si>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</si>
  <si>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</si>
  <si>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</si>
  <si>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</si>
  <si>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</si>
  <si>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</si>
  <si>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</si>
  <si>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</si>
  <si>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</si>
  <si>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</si>
  <si>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</si>
  <si>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</si>
  <si>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</si>
  <si>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</si>
  <si>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</si>
  <si>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</si>
  <si>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</si>
  <si>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</si>
  <si>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</si>
  <si>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</si>
  <si>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</si>
  <si>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</si>
  <si>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</si>
  <si>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</si>
  <si>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</si>
  <si>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</si>
  <si>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</si>
  <si>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</si>
  <si>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</si>
  <si>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</si>
  <si>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</si>
  <si>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</si>
  <si>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</si>
  <si>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</si>
  <si>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</si>
  <si>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</si>
  <si>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</si>
  <si>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</si>
  <si>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</si>
  <si>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</si>
  <si>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</si>
  <si>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</si>
  <si>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</si>
  <si>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</si>
  <si>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</si>
  <si>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</si>
  <si>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</si>
  <si>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</si>
  <si>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</si>
  <si>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</si>
  <si>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</si>
  <si>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</si>
  <si>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</si>
  <si>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</si>
  <si>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</si>
  <si>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</si>
  <si>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</si>
  <si>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</si>
  <si>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</si>
  <si>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</si>
  <si>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</si>
  <si>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</si>
  <si>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</si>
  <si>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</si>
  <si>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</si>
  <si>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</si>
  <si>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</si>
  <si>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</si>
  <si>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</si>
  <si>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</si>
  <si>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</si>
  <si>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</si>
  <si>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</si>
  <si>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</si>
  <si>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</si>
  <si>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</si>
  <si>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</si>
  <si>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</si>
  <si>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</si>
  <si>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</si>
  <si>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</si>
  <si>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</si>
  <si>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</si>
  <si>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</si>
  <si>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</si>
  <si>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</si>
  <si>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</si>
  <si>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</si>
  <si>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</si>
  <si>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</si>
  <si>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</si>
  <si>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</si>
  <si>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</si>
  <si>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</si>
  <si>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</si>
  <si>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</si>
  <si>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</si>
  <si>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</si>
  <si>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</si>
  <si>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</si>
  <si>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</si>
  <si>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</si>
  <si>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</si>
  <si>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</si>
  <si>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</si>
  <si>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</si>
  <si>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</si>
  <si>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</si>
  <si>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</si>
  <si>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</si>
  <si>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</si>
  <si>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</si>
  <si>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</si>
  <si>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</si>
  <si>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</si>
  <si>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</si>
  <si>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</si>
  <si>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</si>
  <si>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</si>
  <si>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</si>
  <si>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</si>
  <si>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</si>
  <si>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</si>
  <si>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</si>
  <si>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</si>
  <si>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</si>
  <si>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</si>
  <si>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</si>
  <si>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</si>
  <si>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</si>
  <si>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</si>
  <si>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</si>
  <si>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</si>
  <si>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</si>
  <si>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</si>
  <si>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</si>
  <si>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</si>
  <si>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</si>
  <si>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</si>
  <si>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</si>
  <si>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</si>
  <si>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</si>
  <si>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</si>
  <si>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</si>
  <si>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</si>
  <si>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</si>
  <si>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</si>
  <si>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</si>
  <si>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</si>
  <si>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</si>
  <si>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</si>
  <si>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</si>
  <si>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</si>
  <si>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</si>
  <si>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</si>
  <si>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</si>
  <si>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</si>
  <si>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</si>
  <si>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</si>
  <si>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</si>
  <si>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</si>
  <si>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</si>
  <si>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</si>
  <si>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</si>
  <si>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</si>
  <si>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</si>
  <si>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</si>
  <si>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</si>
  <si>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</si>
  <si>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</si>
  <si>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</si>
  <si>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</si>
  <si>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</si>
  <si>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</si>
  <si>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</si>
  <si>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</si>
  <si>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</si>
  <si>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</si>
  <si>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</si>
  <si>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</si>
  <si>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</si>
  <si>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</si>
  <si>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</si>
  <si>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</si>
  <si>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</si>
  <si>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</si>
  <si>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</si>
  <si>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</si>
  <si>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</si>
  <si>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</si>
  <si>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</si>
  <si>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</si>
  <si>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</si>
  <si>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</si>
  <si>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</si>
  <si>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</si>
  <si>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</si>
  <si>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</si>
  <si>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</si>
  <si>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</si>
  <si>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</si>
  <si>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</si>
  <si>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</si>
  <si>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</si>
  <si>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</si>
  <si>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</si>
  <si>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</si>
  <si>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</si>
  <si>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</si>
  <si>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</si>
  <si>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</si>
  <si>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</si>
  <si>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</si>
  <si>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</si>
  <si>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</si>
  <si>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</si>
  <si>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</si>
  <si>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</si>
  <si>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</si>
  <si>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</si>
  <si>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</si>
  <si>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</si>
  <si>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</si>
  <si>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</si>
  <si>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</si>
  <si>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</si>
  <si>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</si>
  <si>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</si>
  <si>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</si>
  <si>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</si>
  <si>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</si>
  <si>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</si>
  <si>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</si>
  <si>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</si>
  <si>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</si>
  <si>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</si>
  <si>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</si>
  <si>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</si>
  <si>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</si>
  <si>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</si>
  <si>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</si>
  <si>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</si>
  <si>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</si>
  <si>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</si>
  <si>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</si>
  <si>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</si>
  <si>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</si>
  <si>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</si>
  <si>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</si>
  <si>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</si>
  <si>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</si>
  <si>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</si>
  <si>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</si>
  <si>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</si>
  <si>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</si>
  <si>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</si>
  <si>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</si>
  <si>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</si>
  <si>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</si>
  <si>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</si>
  <si>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</si>
  <si>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</si>
  <si>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</si>
  <si>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</si>
  <si>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</si>
  <si>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</si>
  <si>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</si>
  <si>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</si>
  <si>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</si>
  <si>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</si>
  <si>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</si>
  <si>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</si>
  <si>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</si>
  <si>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</si>
  <si>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</si>
  <si>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</si>
  <si>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</si>
  <si>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</si>
  <si>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</si>
  <si>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</si>
  <si>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</si>
  <si>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</si>
  <si>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</si>
  <si>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</si>
  <si>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</si>
  <si>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</si>
  <si>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</si>
  <si>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</si>
  <si>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</si>
  <si>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</si>
  <si>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</si>
  <si>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</si>
  <si>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</si>
  <si>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</si>
  <si>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</si>
  <si>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</si>
  <si>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</si>
  <si>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</si>
  <si>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</si>
  <si>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</si>
  <si>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</si>
  <si>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</si>
  <si>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</si>
  <si>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</si>
  <si>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</si>
  <si>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</si>
  <si>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</si>
  <si>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</si>
  <si>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</si>
  <si>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</si>
  <si>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</si>
  <si>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</si>
  <si>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</si>
  <si>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</si>
  <si>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</si>
  <si>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</si>
  <si>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</si>
  <si>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</si>
  <si>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</si>
  <si>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</si>
  <si>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</si>
  <si>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</si>
  <si>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</si>
  <si>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</si>
  <si>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</si>
  <si>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</si>
  <si>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</si>
  <si>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</si>
  <si>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</si>
  <si>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</si>
  <si>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</si>
  <si>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</si>
  <si>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</si>
  <si>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</si>
  <si>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</si>
  <si>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</si>
  <si>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</si>
  <si>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</si>
  <si>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</si>
  <si>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</si>
  <si>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</si>
  <si>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</si>
  <si>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</si>
  <si>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</si>
  <si>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</si>
  <si>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</si>
  <si>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</si>
  <si>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</si>
  <si>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</si>
  <si>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</si>
  <si>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</si>
  <si>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</si>
  <si>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</si>
  <si>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</si>
  <si>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</si>
  <si>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</si>
  <si>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</si>
  <si>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</si>
  <si>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</si>
  <si>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</si>
  <si>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</si>
  <si>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</si>
  <si>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</si>
  <si>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</si>
  <si>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</si>
  <si>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</si>
  <si>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</si>
  <si>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</si>
  <si>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</si>
  <si>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</si>
  <si>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</si>
  <si>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</si>
  <si>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</si>
  <si>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</si>
  <si>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</si>
  <si>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</si>
  <si>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</si>
  <si>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</si>
  <si>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</si>
  <si>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</si>
  <si>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</si>
  <si>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</si>
  <si>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</si>
  <si>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</si>
  <si>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</si>
  <si>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</si>
  <si>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</si>
  <si>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</si>
  <si>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</si>
  <si>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</si>
  <si>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</si>
  <si>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</si>
  <si>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</si>
  <si>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</si>
  <si>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</si>
  <si>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</si>
  <si>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</si>
  <si>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</si>
  <si>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</si>
  <si>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</si>
  <si>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</si>
  <si>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</si>
  <si>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</si>
  <si>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</si>
  <si>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</si>
  <si>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</si>
  <si>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</si>
  <si>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</si>
  <si>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</si>
  <si>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</si>
  <si>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</si>
  <si>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</si>
  <si>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</si>
  <si>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</si>
  <si>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</si>
  <si>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</si>
  <si>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</si>
  <si>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</si>
  <si>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</si>
  <si>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</si>
  <si>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</si>
  <si>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</si>
  <si>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</si>
  <si>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</si>
  <si>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</si>
  <si>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</si>
  <si>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</si>
  <si>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</si>
  <si>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</si>
  <si>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</si>
  <si>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</si>
  <si>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</si>
  <si>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</si>
  <si>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</si>
  <si>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</si>
  <si>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</si>
  <si>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</si>
  <si>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</si>
  <si>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</si>
  <si>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</si>
  <si>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</si>
  <si>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</si>
  <si>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</si>
  <si>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</si>
  <si>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</si>
  <si>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</si>
  <si>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</si>
  <si>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</si>
  <si>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</si>
  <si>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</si>
  <si>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</si>
  <si>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</si>
  <si>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</si>
  <si>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</si>
  <si>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</si>
  <si>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</si>
  <si>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</si>
  <si>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</si>
  <si>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</si>
  <si>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</si>
  <si>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</si>
  <si>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</si>
  <si>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</si>
  <si>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</si>
  <si>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</si>
  <si>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</si>
  <si>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</si>
  <si>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</si>
  <si>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</si>
  <si>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</si>
  <si>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</si>
  <si>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</si>
  <si>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</si>
  <si>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</si>
  <si>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</si>
  <si>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</si>
  <si>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</si>
  <si>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</si>
  <si>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</si>
  <si>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</si>
  <si>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</si>
  <si>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</si>
  <si>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</si>
  <si>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</si>
  <si>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</si>
  <si>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</si>
  <si>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</si>
  <si>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</si>
  <si>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</si>
  <si>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</si>
  <si>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</si>
  <si>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</si>
  <si>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</si>
  <si>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</si>
  <si>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</si>
  <si>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</si>
  <si>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</si>
  <si>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</si>
  <si>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</si>
  <si>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</si>
  <si>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</si>
  <si>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</si>
  <si>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</si>
  <si>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</si>
  <si>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</si>
  <si>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</si>
  <si>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</si>
  <si>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</si>
  <si>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</si>
  <si>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</si>
  <si>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</si>
  <si>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</si>
  <si>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</si>
  <si>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</si>
  <si>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</si>
  <si>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</si>
  <si>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</si>
  <si>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</si>
  <si>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</si>
  <si>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</si>
  <si>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</si>
  <si>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</si>
  <si>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</si>
  <si>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</si>
  <si>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</si>
  <si>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</si>
  <si>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</si>
  <si>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</si>
  <si>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</si>
  <si>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</si>
  <si>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</si>
  <si>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</si>
  <si>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</si>
  <si>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</si>
  <si>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</si>
  <si>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</si>
  <si>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</si>
  <si>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</si>
  <si>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</si>
  <si>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</si>
  <si>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</si>
  <si>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</si>
  <si>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</si>
  <si>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</si>
  <si>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</si>
  <si>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</si>
  <si>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</si>
  <si>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</si>
  <si>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</si>
  <si>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</si>
  <si>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</si>
  <si>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</si>
  <si>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</si>
  <si>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</si>
  <si>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</si>
  <si>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</si>
  <si>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</si>
  <si>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</si>
  <si>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</si>
  <si>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</si>
  <si>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</si>
  <si>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</si>
  <si>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</si>
  <si>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</si>
  <si>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</si>
  <si>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</si>
  <si>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</si>
  <si>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</si>
  <si>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</si>
  <si>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</si>
  <si>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</si>
  <si>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</si>
  <si>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</si>
  <si>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</si>
  <si>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</si>
  <si>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</si>
  <si>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</si>
  <si>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</si>
  <si>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</si>
  <si>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</si>
  <si>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</si>
  <si>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</si>
  <si>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</si>
  <si>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</si>
  <si>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</si>
  <si>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</si>
  <si>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</si>
  <si>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</si>
  <si>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</si>
  <si>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</si>
  <si>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</si>
  <si>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</si>
  <si>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</si>
  <si>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</si>
  <si>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</si>
  <si>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</si>
  <si>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</si>
  <si>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</si>
  <si>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</si>
  <si>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</si>
  <si>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</si>
  <si>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</si>
  <si>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</si>
  <si>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</si>
  <si>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</si>
  <si>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</si>
  <si>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</si>
  <si>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</si>
  <si>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</si>
  <si>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</si>
  <si>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</si>
  <si>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</si>
  <si>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</si>
  <si>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</si>
  <si>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</si>
  <si>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</si>
  <si>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</si>
  <si>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</si>
  <si>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</si>
  <si>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</si>
  <si>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</si>
  <si>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</si>
  <si>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</si>
  <si>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</si>
  <si>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</si>
  <si>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</si>
  <si>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</si>
  <si>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</si>
  <si>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</si>
  <si>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</si>
  <si>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</si>
  <si>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</si>
  <si>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</si>
  <si>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</si>
  <si>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</si>
  <si>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</si>
  <si>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</si>
  <si>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</si>
  <si>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</si>
  <si>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</si>
  <si>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</si>
  <si>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</si>
  <si>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</si>
  <si>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</si>
  <si>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</si>
  <si>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</si>
  <si>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</si>
  <si>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</si>
  <si>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</si>
  <si>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</si>
  <si>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</si>
  <si>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</si>
  <si>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</si>
  <si>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</si>
  <si>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</si>
  <si>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</si>
  <si>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</si>
  <si>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</si>
  <si>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</si>
  <si>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</si>
  <si>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</si>
  <si>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</si>
  <si>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</si>
  <si>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</si>
  <si>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</si>
  <si>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</si>
  <si>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</si>
  <si>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</si>
  <si>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</si>
  <si>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</si>
  <si>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</si>
  <si>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</si>
  <si>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</si>
  <si>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</si>
  <si>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</si>
  <si>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</si>
  <si>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</si>
  <si>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</si>
  <si>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</si>
  <si>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</si>
  <si>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</si>
  <si>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</si>
  <si>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</si>
  <si>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</si>
  <si>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</si>
  <si>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</si>
  <si>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</si>
  <si>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</si>
  <si>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</si>
  <si>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</si>
  <si>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</si>
  <si>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</si>
  <si>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</si>
  <si>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</si>
  <si>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</si>
  <si>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</si>
  <si>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</si>
  <si>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</si>
  <si>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</si>
  <si>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</si>
  <si>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</si>
  <si>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</si>
  <si>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</si>
  <si>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</si>
  <si>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</si>
  <si>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</si>
  <si>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</si>
  <si>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</si>
  <si>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</si>
  <si>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</si>
  <si>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</si>
  <si>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</si>
  <si>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</si>
  <si>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</si>
  <si>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</si>
  <si>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</si>
  <si>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</si>
  <si>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</si>
  <si>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</si>
  <si>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</si>
  <si>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</si>
  <si>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</si>
  <si>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</si>
  <si>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</si>
  <si>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</si>
  <si>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</si>
  <si>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</si>
  <si>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</si>
  <si>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</si>
  <si>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</si>
  <si>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</si>
  <si>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</si>
  <si>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</si>
  <si>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</si>
  <si>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</si>
  <si>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</si>
  <si>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</si>
  <si>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</si>
  <si>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</si>
  <si>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</si>
  <si>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</si>
  <si>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</si>
  <si>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</si>
  <si>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</si>
  <si>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</si>
  <si>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</si>
  <si>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</si>
  <si>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</si>
  <si>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</si>
  <si>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</si>
  <si>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</si>
  <si>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</si>
  <si>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</si>
  <si>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</si>
  <si>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</si>
  <si>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</si>
  <si>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</si>
  <si>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</si>
  <si>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</si>
  <si>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</si>
  <si>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</si>
  <si>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</si>
  <si>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</si>
  <si>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</si>
  <si>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</si>
  <si>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</si>
  <si>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</si>
  <si>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</si>
  <si>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</si>
  <si>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</si>
  <si>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</si>
  <si>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</si>
  <si>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</si>
  <si>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</si>
  <si>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</si>
  <si>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</si>
  <si>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</si>
  <si>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</si>
  <si>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</si>
  <si>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</si>
  <si>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</si>
  <si>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</si>
  <si>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</si>
  <si>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</si>
  <si>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</si>
  <si>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</si>
  <si>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</si>
  <si>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</si>
  <si>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</si>
  <si>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</si>
  <si>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</si>
  <si>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</si>
  <si>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</si>
  <si>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</si>
  <si>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</si>
  <si>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</si>
  <si>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</si>
  <si>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</si>
  <si>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</si>
  <si>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</si>
  <si>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</si>
  <si>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</si>
  <si>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</si>
  <si>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</si>
  <si>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</si>
  <si>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</si>
  <si>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</si>
  <si>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</si>
  <si>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</si>
  <si>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</si>
  <si>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</si>
  <si>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</si>
  <si>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</si>
  <si>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</si>
  <si>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</si>
  <si>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</si>
  <si>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</si>
  <si>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</si>
  <si>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</si>
  <si>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</si>
  <si>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</si>
  <si>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</si>
  <si>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</si>
  <si>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</si>
  <si>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</si>
  <si>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</si>
  <si>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</si>
  <si>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</si>
  <si>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</si>
  <si>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</si>
  <si>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</si>
  <si>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</si>
  <si>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</si>
  <si>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</si>
  <si>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</si>
  <si>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</si>
  <si>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</si>
  <si>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</si>
  <si>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</si>
  <si>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</si>
  <si>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</si>
  <si>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</si>
  <si>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</si>
  <si>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</si>
  <si>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</si>
  <si>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</si>
  <si>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</si>
  <si>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</si>
  <si>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</si>
  <si>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</si>
  <si>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</si>
  <si>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</si>
  <si>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</si>
  <si>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</si>
  <si>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</si>
  <si>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</si>
  <si>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</si>
  <si>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</si>
  <si>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</si>
  <si>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</si>
  <si>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</si>
  <si>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</si>
  <si>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</si>
  <si>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</si>
  <si>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</si>
  <si>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</si>
  <si>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</si>
  <si>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</si>
  <si>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</si>
  <si>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</si>
  <si>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</si>
  <si>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</si>
  <si>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</si>
  <si>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</si>
  <si>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</si>
  <si>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</si>
  <si>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</si>
  <si>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</si>
  <si>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</si>
  <si>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</si>
  <si>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</si>
  <si>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</si>
  <si>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</si>
  <si>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</si>
  <si>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</si>
  <si>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</si>
  <si>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</si>
  <si>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</si>
  <si>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</si>
  <si>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</si>
  <si>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</si>
  <si>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</si>
  <si>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</si>
  <si>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</si>
  <si>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</si>
  <si>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</si>
  <si>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</si>
  <si>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</si>
  <si>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</si>
  <si>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</si>
  <si>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</si>
  <si>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</si>
  <si>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</si>
  <si>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</si>
  <si>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</si>
  <si>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</si>
  <si>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</si>
  <si>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</si>
  <si>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</si>
  <si>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</si>
  <si>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</si>
  <si>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</si>
  <si>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</si>
  <si>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</si>
  <si>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</si>
  <si>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</si>
  <si>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</si>
  <si>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</si>
  <si>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</si>
  <si>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</si>
  <si>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</si>
  <si>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</si>
  <si>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</si>
  <si>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</si>
  <si>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</si>
  <si>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</si>
  <si>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</si>
  <si>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</si>
  <si>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</si>
  <si>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</si>
  <si>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</si>
  <si>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</si>
  <si>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</si>
  <si>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</si>
  <si>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</si>
  <si>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</si>
  <si>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</si>
  <si>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</si>
  <si>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</si>
  <si>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</si>
  <si>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</si>
  <si>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</si>
  <si>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</si>
  <si>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</si>
  <si>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</si>
  <si>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</si>
  <si>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</si>
  <si>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</si>
  <si>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</si>
  <si>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</si>
  <si>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</si>
  <si>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</si>
  <si>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</si>
  <si>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</si>
  <si>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</si>
  <si>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</si>
  <si>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</si>
  <si>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</si>
  <si>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</si>
  <si>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</si>
  <si>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</si>
  <si>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</si>
  <si>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</si>
  <si>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</si>
  <si>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</si>
  <si>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</si>
  <si>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</si>
  <si>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</si>
  <si>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</si>
  <si>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</si>
  <si>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</si>
  <si>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</si>
  <si>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</si>
  <si>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</si>
  <si>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</si>
  <si>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</si>
  <si>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</si>
  <si>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</si>
  <si>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</si>
  <si>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</si>
  <si>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</si>
  <si>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</si>
  <si>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</si>
  <si>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</si>
  <si>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</si>
  <si>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</si>
  <si>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</si>
  <si>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</si>
  <si>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</si>
  <si>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</si>
  <si>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</si>
  <si>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</si>
  <si>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</si>
  <si>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</si>
  <si>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</si>
  <si>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</si>
  <si>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</si>
  <si>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</si>
  <si>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</si>
  <si>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</si>
  <si>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</si>
  <si>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</si>
  <si>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</si>
  <si>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</si>
  <si>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</si>
  <si>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</si>
  <si>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</si>
  <si>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</si>
  <si>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</si>
  <si>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</si>
  <si>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</si>
  <si>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</si>
  <si>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</si>
  <si>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</si>
  <si>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</si>
  <si>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</si>
  <si>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</si>
  <si>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</si>
  <si>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</si>
  <si>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</si>
  <si>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</si>
  <si>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</si>
  <si>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</si>
  <si>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</si>
  <si>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</si>
  <si>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</si>
  <si>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</si>
  <si>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</si>
  <si>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</si>
  <si>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</si>
  <si>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</si>
  <si>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</si>
  <si>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</si>
  <si>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</si>
  <si>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</si>
  <si>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</si>
  <si>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</si>
  <si>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</si>
  <si>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</si>
  <si>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</si>
  <si>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</si>
  <si>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</si>
  <si>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</si>
  <si>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</si>
  <si>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</si>
  <si>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</si>
  <si>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</si>
  <si>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</si>
  <si>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</si>
  <si>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</si>
  <si>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</si>
  <si>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</si>
  <si>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</si>
  <si>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</si>
  <si>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</si>
  <si>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</si>
  <si>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</si>
  <si>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</si>
  <si>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</si>
  <si>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</si>
  <si>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</si>
  <si>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</si>
  <si>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</si>
  <si>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</si>
  <si>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</si>
  <si>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</si>
  <si>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</si>
  <si>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</si>
  <si>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</si>
  <si>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</si>
  <si>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</si>
  <si>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</si>
  <si>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</si>
  <si>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</si>
  <si>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</si>
  <si>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</si>
  <si>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</si>
  <si>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</si>
  <si>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</si>
  <si>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</si>
  <si>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</si>
  <si>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</si>
  <si>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</si>
  <si>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</si>
  <si>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</si>
  <si>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</si>
  <si>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</si>
  <si>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</si>
  <si>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</si>
  <si>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</si>
  <si>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</si>
  <si>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</si>
  <si>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</si>
  <si>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</si>
  <si>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</si>
  <si>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</si>
  <si>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</si>
  <si>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</si>
  <si>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</si>
  <si>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</si>
  <si>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</si>
  <si>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</si>
  <si>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</si>
  <si>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</si>
  <si>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</si>
  <si>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</si>
  <si>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</si>
  <si>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</si>
  <si>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</si>
  <si>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</si>
  <si>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</si>
  <si>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</si>
  <si>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</si>
  <si>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</si>
  <si>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</si>
  <si>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</si>
  <si>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</si>
  <si>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</si>
  <si>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</si>
  <si>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</si>
  <si>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</si>
  <si>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</si>
  <si>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</si>
  <si>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</si>
  <si>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</si>
  <si>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</si>
  <si>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</si>
  <si>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</si>
  <si>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</si>
  <si>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</si>
  <si>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</si>
  <si>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</si>
  <si>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</si>
  <si>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</si>
  <si>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</si>
  <si>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</si>
  <si>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</si>
  <si>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</si>
  <si>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</si>
  <si>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</si>
  <si>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</si>
  <si>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</si>
  <si>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</si>
  <si>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</si>
  <si>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</si>
  <si>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</si>
  <si>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</si>
  <si>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</si>
  <si>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</si>
  <si>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</si>
  <si>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</si>
  <si>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</si>
  <si>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</si>
  <si>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</si>
  <si>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</si>
  <si>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</si>
  <si>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</si>
  <si>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</si>
  <si>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</si>
  <si>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</si>
  <si>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</si>
  <si>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</si>
  <si>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</si>
  <si>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</si>
  <si>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</si>
  <si>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</si>
  <si>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</si>
  <si>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</si>
  <si>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</si>
  <si>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</si>
  <si>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</si>
  <si>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</si>
  <si>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</si>
  <si>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</si>
  <si>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</si>
  <si>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</si>
  <si>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</si>
  <si>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</si>
  <si>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</si>
  <si>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</si>
  <si>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</si>
  <si>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</si>
  <si>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</si>
  <si>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</si>
  <si>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</si>
  <si>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</si>
  <si>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</si>
  <si>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</si>
  <si>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</si>
  <si>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</si>
  <si>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</si>
  <si>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</si>
  <si>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</si>
  <si>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</si>
  <si>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</si>
  <si>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</si>
  <si>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</si>
  <si>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</si>
  <si>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</si>
  <si>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</si>
  <si>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</si>
  <si>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</si>
  <si>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</si>
  <si>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</si>
  <si>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</si>
  <si>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</si>
  <si>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</si>
  <si>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</si>
  <si>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</si>
  <si>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</si>
  <si>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</si>
  <si>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</si>
  <si>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</si>
  <si>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</si>
  <si>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</si>
  <si>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</si>
  <si>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</si>
  <si>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</si>
  <si>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</si>
  <si>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</si>
  <si>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</si>
  <si>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</si>
  <si>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</si>
  <si>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</si>
  <si>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</si>
  <si>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</si>
  <si>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</si>
  <si>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</si>
  <si>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</si>
  <si>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</si>
  <si>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</si>
  <si>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</si>
  <si>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</si>
  <si>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</si>
  <si>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</si>
  <si>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</si>
  <si>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</si>
  <si>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</si>
  <si>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</si>
  <si>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</si>
  <si>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</si>
  <si>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</si>
  <si>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</si>
  <si>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</si>
  <si>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</si>
  <si>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</si>
  <si>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</si>
  <si>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</si>
  <si>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</si>
  <si>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</si>
  <si>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</si>
  <si>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</si>
  <si>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</si>
  <si>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</si>
  <si>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</si>
  <si>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</si>
  <si>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</si>
  <si>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</si>
  <si>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</si>
  <si>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</si>
  <si>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</si>
  <si>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</si>
  <si>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</si>
  <si>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</si>
  <si>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</si>
  <si>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</si>
  <si>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</si>
  <si>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</si>
  <si>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</si>
  <si>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</si>
  <si>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</si>
  <si>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</si>
  <si>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</si>
  <si>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</si>
  <si>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</si>
  <si>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</si>
  <si>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</si>
  <si>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</si>
  <si>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</si>
  <si>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</si>
  <si>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</si>
  <si>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</si>
  <si>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</si>
  <si>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</si>
  <si>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</si>
  <si>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</si>
  <si>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</si>
  <si>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</si>
  <si>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</si>
  <si>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</si>
  <si>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</si>
  <si>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</si>
  <si>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</si>
  <si>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</si>
  <si>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</si>
  <si>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</si>
  <si>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</si>
  <si>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</si>
  <si>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</si>
  <si>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</si>
  <si>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</si>
  <si>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</si>
  <si>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</si>
  <si>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</si>
  <si>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</si>
  <si>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</si>
  <si>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</si>
  <si>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</si>
  <si>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</si>
  <si>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</si>
  <si>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</si>
  <si>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</si>
  <si>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</si>
  <si>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</si>
  <si>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</si>
  <si>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</si>
  <si>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</si>
  <si>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</si>
  <si>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</si>
  <si>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</si>
  <si>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</si>
  <si>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</si>
  <si>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</si>
  <si>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</si>
  <si>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</si>
  <si>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</si>
  <si>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</si>
  <si>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</si>
  <si>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</si>
  <si>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</si>
  <si>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</si>
  <si>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</si>
  <si>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</si>
  <si>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</si>
  <si>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</si>
  <si>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</si>
  <si>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</si>
  <si>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</si>
  <si>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</si>
  <si>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</si>
  <si>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</si>
  <si>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</si>
  <si>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</si>
  <si>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</si>
  <si>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</si>
  <si>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</si>
  <si>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</si>
  <si>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</si>
  <si>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</si>
  <si>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</si>
  <si>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</si>
  <si>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</si>
  <si>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</si>
  <si>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</si>
  <si>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</si>
  <si>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</si>
  <si>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</si>
  <si>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</si>
  <si>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</si>
  <si>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</si>
  <si>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</si>
  <si>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</si>
  <si>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</si>
  <si>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</si>
  <si>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</si>
  <si>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</si>
  <si>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</si>
  <si>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</si>
  <si>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</si>
  <si>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</si>
  <si>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</si>
  <si>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</si>
  <si>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</si>
  <si>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</si>
  <si>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</si>
  <si>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</si>
  <si>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</si>
  <si>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</si>
  <si>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</si>
  <si>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</si>
  <si>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</si>
  <si>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</si>
  <si>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</si>
  <si>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</si>
  <si>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</si>
  <si>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</si>
  <si>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</si>
  <si>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</si>
  <si>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</si>
  <si>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</si>
  <si>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</si>
  <si>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</si>
  <si>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</si>
  <si>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</si>
  <si>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</si>
  <si>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</si>
  <si>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</si>
  <si>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</si>
  <si>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</si>
  <si>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</si>
  <si>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</si>
  <si>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</si>
  <si>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</si>
  <si>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</si>
  <si>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</si>
  <si>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</si>
  <si>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</si>
  <si>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</si>
  <si>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</si>
  <si>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</si>
  <si>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</si>
  <si>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</si>
  <si>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</si>
  <si>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</si>
  <si>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</si>
  <si>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</si>
  <si>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</si>
  <si>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</si>
  <si>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</si>
  <si>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</si>
  <si>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</si>
  <si>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</si>
  <si>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</si>
  <si>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</si>
  <si>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</si>
  <si>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</si>
  <si>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</si>
  <si>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</si>
  <si>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</si>
  <si>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</si>
  <si>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</si>
  <si>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</si>
  <si>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</si>
  <si>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</si>
  <si>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</si>
  <si>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</si>
  <si>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</si>
  <si>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</si>
  <si>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</si>
  <si>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</si>
  <si>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</si>
  <si>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</si>
  <si>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</si>
  <si>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</si>
  <si>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</si>
  <si>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</si>
  <si>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</si>
  <si>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</si>
  <si>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</si>
  <si>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</si>
  <si>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</si>
  <si>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</si>
  <si>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</si>
  <si>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</si>
  <si>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</si>
  <si>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</si>
  <si>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</si>
  <si>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</si>
  <si>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</si>
  <si>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</si>
  <si>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</si>
  <si>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</si>
  <si>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</si>
  <si>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</si>
  <si>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</si>
  <si>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</si>
  <si>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</si>
  <si>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</si>
  <si>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</si>
  <si>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</si>
  <si>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</si>
  <si>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</si>
  <si>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</si>
  <si>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</si>
  <si>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</si>
  <si>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</si>
  <si>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</si>
  <si>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</si>
  <si>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</si>
  <si>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</si>
  <si>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</si>
  <si>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</si>
  <si>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</si>
  <si>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</si>
  <si>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</si>
  <si>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</si>
  <si>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</si>
  <si>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</si>
  <si>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</si>
  <si>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</si>
  <si>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</si>
  <si>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</si>
  <si>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</si>
  <si>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</si>
  <si>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</si>
  <si>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</si>
  <si>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</si>
  <si>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</si>
  <si>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</si>
  <si>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</si>
  <si>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</si>
  <si>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</si>
  <si>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</si>
  <si>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</si>
  <si>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</si>
  <si>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</si>
  <si>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</si>
  <si>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</si>
  <si>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</si>
  <si>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</si>
  <si>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</si>
  <si>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</si>
  <si>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</si>
  <si>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</si>
  <si>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</si>
  <si>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</si>
  <si>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</si>
  <si>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</si>
  <si>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</si>
  <si>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</si>
  <si>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</si>
  <si>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</si>
  <si>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</si>
  <si>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</si>
  <si>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</si>
  <si>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</si>
  <si>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</si>
  <si>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</si>
  <si>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</si>
  <si>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</si>
  <si>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</si>
  <si>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</si>
  <si>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</si>
  <si>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</si>
  <si>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</si>
  <si>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</si>
  <si>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</si>
  <si>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</si>
  <si>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</si>
  <si>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</si>
  <si>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</si>
  <si>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</si>
  <si>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</si>
  <si>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</si>
  <si>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</si>
  <si>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</si>
  <si>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</si>
  <si>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</si>
  <si>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</si>
  <si>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</si>
  <si>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</si>
  <si>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</si>
  <si>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</si>
  <si>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</si>
  <si>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</si>
  <si>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</si>
  <si>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</si>
  <si>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</si>
  <si>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</si>
  <si>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</si>
  <si>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</si>
  <si>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</si>
  <si>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</si>
  <si>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</si>
  <si>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</si>
  <si>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</si>
  <si>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</si>
  <si>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</si>
  <si>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</si>
  <si>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</si>
  <si>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</si>
  <si>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</si>
  <si>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</si>
  <si>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</si>
  <si>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</si>
  <si>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</si>
  <si>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</si>
  <si>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</si>
  <si>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</si>
  <si>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</si>
  <si>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</si>
  <si>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</si>
  <si>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</si>
  <si>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</si>
  <si>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</si>
  <si>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</si>
  <si>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</si>
  <si>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</si>
  <si>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</si>
  <si>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</si>
  <si>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</si>
  <si>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</si>
  <si>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</si>
  <si>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</si>
  <si>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</si>
  <si>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</si>
  <si>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</si>
  <si>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</si>
  <si>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</si>
  <si>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</si>
  <si>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</si>
  <si>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</si>
  <si>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</si>
  <si>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</si>
  <si>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</si>
  <si>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</si>
  <si>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</si>
  <si>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</si>
  <si>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</si>
  <si>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</si>
  <si>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</si>
  <si>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</si>
  <si>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</si>
  <si>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</si>
  <si>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</si>
  <si>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</si>
  <si>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</si>
  <si>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</si>
  <si>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</si>
  <si>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</si>
  <si>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</si>
  <si>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</si>
  <si>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</si>
  <si>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</si>
  <si>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</si>
  <si>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</si>
  <si>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</si>
  <si>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</si>
  <si>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</si>
  <si>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</si>
  <si>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</si>
  <si>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</si>
  <si>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</si>
  <si>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</si>
  <si>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</si>
  <si>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</si>
  <si>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</si>
  <si>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</si>
  <si>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</si>
  <si>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</si>
  <si>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</si>
  <si>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</si>
  <si>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</si>
  <si>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</si>
  <si>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</si>
  <si>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</si>
  <si>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</si>
  <si>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</si>
  <si>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</si>
  <si>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</si>
  <si>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</si>
  <si>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</si>
  <si>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</si>
  <si>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</si>
  <si>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</si>
  <si>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</si>
  <si>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</si>
  <si>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</si>
  <si>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</si>
  <si>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</si>
  <si>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</si>
  <si>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</si>
  <si>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</si>
  <si>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</si>
  <si>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</si>
  <si>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</si>
  <si>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</si>
  <si>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</si>
  <si>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</si>
  <si>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</si>
  <si>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</si>
  <si>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</si>
  <si>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</si>
  <si>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</si>
  <si>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</si>
  <si>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</si>
  <si>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</si>
  <si>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</si>
  <si>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</si>
  <si>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</si>
  <si>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</si>
  <si>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</si>
  <si>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</si>
  <si>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</si>
  <si>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</si>
  <si>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</si>
  <si>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</si>
  <si>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</si>
  <si>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</si>
  <si>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</si>
  <si>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</si>
  <si>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</si>
  <si>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</si>
  <si>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</si>
  <si>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</si>
  <si>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</si>
  <si>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</si>
  <si>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</si>
  <si>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</si>
  <si>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</si>
  <si>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</si>
  <si>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</si>
  <si>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</si>
  <si>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</si>
  <si>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</si>
  <si>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</si>
  <si>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</si>
  <si>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</si>
  <si>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</si>
  <si>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</si>
  <si>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</si>
  <si>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</si>
  <si>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</si>
  <si>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</si>
  <si>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</si>
  <si>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</si>
  <si>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</si>
  <si>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</si>
  <si>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</si>
  <si>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</si>
  <si>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</si>
  <si>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</si>
  <si>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</si>
  <si>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</si>
  <si>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</si>
  <si>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</si>
  <si>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</si>
  <si>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</si>
  <si>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</si>
  <si>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</si>
  <si>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</si>
  <si>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</si>
  <si>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</si>
  <si>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</si>
  <si>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</si>
  <si>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</si>
  <si>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</si>
  <si>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</si>
  <si>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</si>
  <si>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</si>
  <si>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</si>
  <si>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</si>
  <si>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</si>
  <si>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</si>
  <si>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</si>
  <si>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</si>
  <si>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</si>
  <si>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</si>
  <si>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</si>
  <si>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</si>
  <si>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</si>
  <si>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</si>
  <si>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</si>
  <si>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</si>
  <si>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</si>
  <si>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</si>
  <si>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</si>
  <si>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</si>
  <si>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</si>
  <si>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</si>
  <si>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</si>
  <si>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</si>
  <si>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</si>
  <si>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</si>
  <si>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</si>
  <si>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</si>
  <si>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</si>
  <si>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</si>
  <si>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</si>
  <si>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</si>
  <si>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</si>
  <si>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</si>
  <si>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</si>
  <si>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</si>
  <si>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</si>
  <si>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</si>
  <si>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</si>
  <si>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</si>
  <si>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</si>
  <si>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</si>
  <si>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</si>
  <si>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</si>
  <si>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</si>
  <si>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</si>
  <si>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</si>
  <si>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</si>
  <si>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</si>
  <si>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</si>
  <si>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</si>
  <si>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</si>
  <si>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</si>
  <si>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</si>
  <si>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</si>
  <si>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</si>
  <si>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</si>
  <si>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</si>
  <si>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</si>
  <si>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</si>
  <si>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</si>
  <si>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</si>
  <si>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</si>
  <si>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</si>
  <si>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</si>
  <si>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</si>
  <si>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</si>
  <si>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</si>
  <si>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</si>
  <si>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</si>
  <si>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</si>
  <si>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</si>
  <si>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</si>
  <si>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</si>
  <si>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</si>
  <si>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</si>
  <si>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</si>
  <si>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</si>
  <si>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</si>
  <si>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</si>
  <si>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</si>
  <si>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</si>
  <si>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</si>
  <si>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</si>
  <si>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</si>
  <si>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</si>
  <si>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</si>
  <si>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</si>
  <si>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</si>
  <si>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</si>
  <si>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</si>
  <si>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</si>
  <si>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</si>
  <si>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</si>
  <si>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</si>
  <si>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</si>
  <si>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</si>
  <si>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</si>
  <si>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</si>
  <si>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</si>
  <si>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</si>
  <si>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</si>
  <si>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</si>
  <si>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</si>
  <si>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</si>
  <si>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</si>
  <si>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</si>
  <si>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</si>
  <si>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</si>
  <si>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</si>
  <si>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</si>
  <si>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</si>
  <si>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</si>
  <si>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</si>
  <si>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</si>
  <si>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</si>
  <si>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</si>
  <si>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</si>
  <si>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</si>
  <si>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</si>
  <si>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</si>
  <si>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</si>
  <si>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</si>
  <si>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</si>
  <si>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</si>
  <si>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</si>
  <si>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</si>
  <si>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</si>
  <si>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</si>
  <si>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</si>
  <si>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</si>
  <si>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</si>
  <si>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</si>
  <si>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</si>
  <si>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</si>
  <si>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</si>
  <si>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</si>
  <si>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</si>
  <si>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</si>
  <si>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</si>
  <si>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</si>
  <si>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</si>
  <si>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</si>
  <si>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</si>
  <si>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</si>
  <si>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</si>
  <si>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</si>
  <si>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</si>
  <si>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</si>
  <si>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</si>
  <si>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</si>
  <si>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</si>
  <si>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</si>
  <si>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</si>
  <si>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</si>
  <si>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</si>
  <si>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</si>
  <si>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</si>
  <si>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</si>
  <si>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</si>
  <si>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</si>
  <si>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</si>
  <si>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</si>
  <si>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</si>
  <si>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</si>
  <si>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</si>
  <si>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</si>
  <si>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</si>
  <si>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</si>
  <si>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</si>
  <si>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</si>
  <si>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</si>
  <si>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</si>
  <si>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</si>
  <si>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</si>
  <si>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</si>
  <si>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</si>
  <si>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</si>
  <si>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</si>
  <si>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</si>
  <si>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</si>
  <si>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</si>
  <si>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</si>
  <si>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</si>
  <si>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</si>
  <si>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</si>
  <si>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</si>
  <si>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</si>
  <si>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</si>
  <si>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</si>
  <si>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</si>
  <si>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</si>
  <si>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</si>
  <si>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</si>
  <si>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</si>
  <si>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</si>
  <si>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</si>
  <si>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</si>
  <si>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</si>
  <si>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</si>
  <si>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</si>
  <si>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</si>
  <si>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</si>
  <si>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</si>
  <si>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</si>
  <si>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</si>
  <si>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</si>
  <si>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</si>
  <si>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</si>
  <si>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</si>
  <si>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</si>
  <si>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</si>
  <si>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</si>
  <si>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</si>
  <si>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</si>
  <si>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</si>
  <si>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</si>
  <si>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</si>
  <si>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</si>
  <si>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</si>
  <si>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</si>
  <si>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</si>
  <si>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</si>
  <si>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</si>
  <si>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</si>
  <si>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</si>
  <si>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</si>
  <si>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</si>
  <si>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</si>
  <si>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</si>
  <si>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</si>
  <si>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</si>
  <si>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</si>
  <si>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</si>
  <si>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</si>
  <si>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</si>
  <si>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</si>
  <si>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</si>
  <si>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</si>
  <si>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</si>
  <si>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</si>
  <si>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</si>
  <si>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</si>
  <si>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</si>
  <si>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</si>
  <si>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</si>
  <si>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</si>
  <si>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</si>
  <si>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</si>
  <si>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</si>
  <si>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</si>
  <si>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</si>
  <si>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</si>
  <si>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</si>
  <si>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</si>
  <si>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</si>
  <si>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</si>
  <si>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</si>
  <si>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</si>
  <si>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</si>
  <si>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</si>
  <si>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</si>
  <si>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</si>
  <si>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</si>
  <si>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</si>
  <si>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</si>
  <si>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</si>
  <si>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</si>
  <si>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</si>
  <si>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</si>
  <si>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</si>
  <si>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</si>
  <si>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</si>
  <si>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</si>
  <si>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</si>
  <si>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</si>
  <si>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</si>
  <si>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</si>
  <si>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</si>
  <si>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</si>
  <si>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</si>
  <si>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</si>
  <si>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</si>
  <si>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</si>
  <si>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</si>
  <si>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</si>
  <si>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</si>
  <si>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</si>
  <si>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</si>
  <si>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</si>
  <si>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</si>
  <si>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</si>
  <si>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</si>
  <si>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</si>
  <si>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</si>
  <si>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</si>
  <si>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</si>
  <si>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</si>
  <si>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</si>
  <si>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</si>
  <si>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</si>
  <si>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</si>
  <si>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</si>
  <si>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</si>
  <si>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</si>
  <si>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</si>
  <si>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</si>
  <si>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</si>
  <si>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</si>
  <si>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</si>
  <si>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</si>
  <si>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</si>
  <si>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</si>
  <si>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</si>
  <si>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</si>
  <si>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</si>
  <si>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</si>
  <si>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</si>
  <si>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</si>
  <si>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</si>
  <si>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</si>
  <si>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</si>
  <si>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</si>
  <si>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</si>
  <si>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</si>
  <si>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</si>
  <si>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</si>
  <si>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</si>
  <si>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</si>
  <si>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</si>
  <si>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</si>
  <si>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</si>
  <si>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</si>
  <si>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</si>
  <si>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</si>
  <si>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</si>
  <si>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</si>
  <si>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</si>
  <si>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</si>
  <si>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</si>
  <si>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</si>
  <si>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</si>
  <si>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</si>
  <si>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</si>
  <si>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</si>
  <si>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</si>
  <si>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</si>
  <si>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</si>
  <si>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</si>
  <si>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</si>
  <si>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</si>
  <si>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</si>
  <si>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</si>
  <si>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</si>
  <si>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</si>
  <si>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</si>
  <si>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</si>
  <si>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</si>
  <si>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</si>
  <si>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</si>
  <si>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</si>
  <si>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</si>
  <si>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</si>
  <si>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</si>
  <si>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</si>
  <si>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</si>
  <si>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</si>
  <si>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</si>
  <si>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</si>
  <si>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</si>
  <si>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</si>
  <si>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</si>
  <si>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</si>
  <si>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</si>
  <si>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</si>
  <si>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</si>
  <si>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</si>
  <si>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</si>
  <si>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</si>
  <si>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</si>
  <si>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</si>
  <si>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</si>
  <si>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</si>
  <si>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</si>
  <si>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</si>
  <si>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</si>
  <si>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</si>
  <si>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</si>
  <si>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</si>
  <si>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</si>
  <si>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</si>
  <si>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</si>
  <si>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</si>
  <si>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</si>
  <si>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</si>
  <si>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</si>
  <si>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</si>
  <si>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</si>
  <si>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</si>
  <si>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</si>
  <si>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</si>
  <si>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</si>
  <si>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</si>
  <si>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</si>
  <si>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</si>
  <si>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</si>
  <si>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</si>
  <si>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</si>
  <si>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</si>
  <si>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</si>
  <si>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</si>
  <si>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</si>
  <si>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</si>
  <si>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</si>
  <si>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</si>
  <si>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</si>
  <si>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</si>
  <si>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</si>
  <si>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</si>
  <si>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</si>
  <si>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</si>
  <si>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</si>
  <si>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</si>
  <si>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</si>
  <si>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</si>
  <si>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</si>
  <si>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</si>
  <si>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</si>
  <si>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</si>
  <si>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</si>
  <si>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</si>
  <si>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</si>
  <si>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</si>
  <si>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</si>
  <si>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</si>
  <si>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</si>
  <si>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</si>
  <si>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</si>
  <si>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</si>
  <si>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</si>
  <si>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</si>
  <si>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</si>
  <si>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</si>
  <si>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</si>
  <si>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</si>
  <si>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</si>
  <si>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</si>
  <si>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</si>
  <si>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</si>
  <si>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</si>
  <si>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</si>
  <si>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</si>
  <si>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</si>
  <si>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</si>
  <si>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</si>
  <si>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</si>
  <si>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</si>
  <si>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</si>
  <si>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</si>
  <si>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</si>
  <si>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</si>
  <si>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</si>
  <si>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</si>
  <si>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</si>
  <si>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</si>
  <si>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</si>
  <si>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</si>
  <si>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</si>
  <si>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</si>
  <si>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</si>
  <si>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</si>
  <si>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</si>
  <si>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</si>
  <si>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</si>
  <si>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</si>
  <si>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</si>
  <si>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</si>
  <si>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</si>
  <si>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</si>
  <si>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</si>
  <si>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</si>
  <si>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</si>
  <si>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</si>
  <si>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</si>
  <si>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</si>
  <si>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</si>
  <si>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</si>
  <si>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</si>
  <si>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</si>
  <si>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</si>
  <si>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</si>
  <si>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</si>
  <si>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</si>
  <si>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</si>
  <si>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</si>
  <si>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</si>
  <si>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</si>
  <si>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</si>
  <si>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</si>
  <si>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</si>
  <si>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</si>
  <si>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</si>
  <si>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</si>
  <si>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</si>
  <si>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</si>
  <si>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</si>
  <si>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</si>
  <si>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</si>
  <si>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</si>
  <si>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</si>
  <si>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</si>
  <si>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</si>
  <si>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</si>
  <si>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</si>
  <si>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</si>
  <si>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</si>
  <si>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</si>
  <si>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</si>
  <si>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</si>
  <si>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</si>
  <si>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</si>
  <si>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</si>
  <si>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</si>
  <si>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</si>
  <si>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</si>
  <si>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</si>
  <si>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</si>
  <si>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</si>
  <si>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</si>
  <si>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</si>
  <si>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</si>
  <si>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</si>
  <si>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</si>
  <si>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</si>
  <si>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</si>
  <si>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</si>
  <si>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</si>
  <si>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</si>
  <si>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</si>
  <si>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</si>
  <si>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</si>
  <si>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</si>
  <si>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</si>
  <si>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</si>
  <si>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</si>
  <si>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</si>
  <si>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</si>
  <si>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</si>
  <si>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</si>
  <si>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</si>
  <si>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</si>
  <si>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</si>
  <si>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</si>
  <si>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</si>
  <si>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</si>
  <si>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</si>
  <si>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</si>
  <si>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</si>
  <si>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</si>
  <si>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</si>
  <si>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</si>
  <si>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</si>
  <si>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</si>
  <si>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</si>
  <si>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</si>
  <si>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</si>
  <si>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</si>
  <si>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</si>
  <si>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</si>
  <si>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</si>
  <si>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</si>
  <si>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</si>
  <si>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</si>
  <si>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</si>
  <si>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</si>
  <si>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</si>
  <si>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</si>
  <si>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</si>
  <si>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</si>
  <si>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</si>
  <si>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</si>
  <si>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</si>
  <si>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</si>
  <si>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</si>
  <si>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</si>
  <si>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</si>
  <si>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</si>
  <si>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</si>
  <si>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</si>
  <si>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</si>
  <si>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</si>
  <si>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</si>
  <si>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</si>
  <si>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</si>
  <si>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</si>
  <si>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</si>
  <si>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</si>
  <si>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</si>
  <si>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</si>
  <si>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</si>
  <si>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</si>
  <si>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</si>
  <si>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</si>
  <si>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</si>
  <si>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</si>
  <si>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</si>
  <si>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</si>
  <si>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</si>
  <si>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</si>
  <si>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</si>
  <si>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</si>
  <si>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</si>
  <si>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</si>
  <si>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</si>
  <si>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</si>
  <si>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</si>
  <si>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</si>
  <si>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</si>
  <si>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</si>
  <si>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</si>
  <si>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</si>
  <si>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</si>
  <si>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</si>
  <si>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</si>
  <si>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</si>
  <si>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</si>
  <si>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</si>
  <si>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</si>
  <si>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</si>
  <si>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</si>
  <si>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</si>
  <si>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</si>
  <si>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</si>
  <si>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</si>
  <si>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</si>
  <si>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</si>
  <si>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</si>
  <si>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</si>
  <si>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</si>
  <si>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</si>
  <si>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</si>
  <si>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</si>
  <si>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</si>
  <si>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</si>
  <si>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</si>
  <si>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</si>
  <si>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</si>
  <si>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</si>
  <si>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</si>
  <si>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</si>
  <si>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</si>
  <si>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</si>
  <si>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</si>
  <si>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</si>
  <si>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</si>
  <si>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</si>
  <si>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</si>
  <si>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</si>
  <si>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</si>
  <si>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</si>
  <si>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</si>
  <si>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</si>
  <si>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</si>
  <si>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</si>
  <si>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</si>
  <si>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</si>
  <si>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</si>
  <si>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</si>
  <si>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</si>
  <si>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</si>
  <si>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</si>
  <si>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</si>
  <si>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</si>
  <si>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</si>
  <si>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</si>
  <si>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</si>
  <si>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</si>
  <si>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</si>
  <si>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</si>
  <si>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</si>
  <si>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</si>
  <si>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</si>
  <si>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</si>
  <si>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</si>
  <si>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</si>
  <si>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</si>
  <si>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</si>
  <si>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</si>
  <si>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</si>
  <si>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</si>
  <si>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</si>
  <si>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</si>
  <si>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</si>
  <si>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</si>
  <si>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</si>
  <si>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</si>
  <si>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</si>
  <si>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</si>
  <si>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</si>
  <si>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</si>
  <si>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</si>
  <si>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</si>
  <si>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</si>
  <si>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</si>
  <si>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</si>
  <si>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</si>
  <si>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</si>
  <si>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</si>
  <si>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</si>
  <si>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</si>
  <si>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</si>
  <si>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</si>
  <si>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</si>
  <si>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</si>
  <si>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</si>
  <si>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</si>
  <si>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</si>
  <si>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</si>
  <si>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</si>
  <si>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</si>
  <si>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</si>
  <si>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</si>
  <si>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</si>
  <si>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</si>
  <si>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</si>
  <si>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</si>
  <si>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</si>
  <si>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</si>
  <si>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</si>
  <si>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</si>
  <si>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</si>
  <si>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</si>
  <si>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</si>
  <si>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</si>
  <si>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</si>
  <si>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</si>
  <si>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</si>
  <si>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</si>
  <si>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</si>
  <si>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</si>
  <si>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</si>
  <si>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</si>
  <si>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</si>
  <si>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</si>
  <si>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</si>
  <si>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</si>
  <si>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</si>
  <si>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</si>
  <si>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</si>
  <si>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</si>
  <si>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</si>
  <si>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</si>
  <si>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</si>
  <si>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</si>
  <si>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</si>
  <si>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</si>
  <si>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</si>
  <si>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</si>
  <si>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</si>
  <si>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</si>
  <si>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</si>
  <si>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</si>
  <si>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</si>
  <si>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</si>
  <si>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</si>
  <si>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</si>
  <si>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</si>
  <si>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</si>
  <si>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</si>
  <si>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</si>
  <si>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</si>
  <si>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</si>
  <si>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</si>
  <si>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</si>
  <si>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</si>
  <si>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</si>
  <si>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</si>
  <si>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</si>
  <si>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</si>
  <si>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</si>
  <si>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</si>
  <si>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</si>
  <si>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</si>
  <si>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</si>
  <si>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</si>
  <si>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</si>
  <si>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</si>
  <si>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</si>
  <si>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</si>
  <si>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</si>
  <si>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</si>
  <si>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</si>
  <si>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</si>
  <si>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</si>
  <si>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</si>
  <si>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</si>
  <si>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</si>
  <si>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</si>
  <si>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</si>
  <si>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</si>
  <si>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</si>
  <si>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</si>
  <si>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</si>
  <si>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</si>
  <si>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</si>
  <si>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</si>
  <si>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</si>
  <si>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</si>
  <si>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</si>
  <si>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</si>
  <si>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</si>
  <si>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</si>
  <si>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</si>
  <si>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</si>
  <si>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</si>
  <si>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</si>
  <si>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</si>
  <si>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</si>
  <si>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</si>
  <si>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</si>
  <si>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</si>
  <si>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</si>
  <si>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</si>
  <si>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</si>
  <si>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</si>
  <si>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</si>
  <si>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</si>
  <si>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</si>
  <si>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</si>
  <si>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</si>
  <si>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</si>
  <si>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</si>
  <si>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</si>
  <si>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</si>
  <si>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</si>
  <si>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</si>
  <si>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</si>
  <si>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</si>
  <si>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</si>
  <si>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</si>
  <si>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</si>
  <si>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</si>
  <si>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</si>
  <si>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</si>
  <si>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</si>
  <si>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</si>
  <si>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</si>
  <si>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</si>
  <si>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</si>
  <si>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</si>
  <si>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</si>
  <si>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</si>
  <si>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</si>
  <si>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</si>
  <si>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</si>
  <si>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</si>
  <si>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</si>
  <si>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</si>
  <si>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</si>
  <si>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</si>
  <si>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</si>
  <si>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</si>
  <si>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</si>
  <si>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</si>
  <si>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</si>
  <si>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</si>
  <si>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</si>
  <si>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</si>
  <si>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</si>
  <si>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</si>
  <si>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</si>
  <si>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</si>
  <si>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</si>
  <si>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</si>
  <si>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</si>
  <si>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</si>
  <si>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</si>
  <si>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</si>
  <si>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</si>
  <si>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</si>
  <si>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</si>
  <si>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</si>
  <si>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</si>
  <si>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</si>
  <si>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</si>
  <si>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</si>
  <si>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</si>
  <si>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</si>
  <si>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</si>
  <si>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</si>
  <si>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</si>
  <si>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</si>
  <si>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</si>
  <si>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</si>
  <si>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</si>
  <si>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</si>
  <si>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</si>
  <si>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</si>
  <si>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</si>
  <si>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</si>
  <si>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</si>
  <si>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</si>
  <si>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</si>
  <si>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</si>
  <si>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</si>
  <si>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</si>
  <si>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</si>
  <si>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</si>
  <si>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</si>
  <si>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</si>
  <si>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</si>
  <si>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</si>
  <si>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</si>
  <si>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</si>
  <si>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</si>
  <si>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</si>
  <si>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</si>
  <si>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</si>
  <si>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</si>
  <si>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</si>
  <si>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</si>
  <si>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</si>
  <si>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</si>
  <si>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</si>
  <si>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</si>
  <si>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</si>
  <si>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</si>
  <si>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</si>
  <si>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</si>
  <si>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</si>
  <si>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</si>
  <si>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</si>
  <si>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</si>
  <si>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</si>
  <si>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</si>
  <si>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</si>
  <si>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</si>
  <si>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</si>
  <si>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</si>
  <si>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</si>
  <si>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</si>
  <si>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</si>
  <si>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</si>
  <si>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</si>
  <si>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</si>
  <si>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</si>
  <si>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</si>
  <si>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</si>
  <si>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</si>
  <si>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</si>
  <si>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</si>
  <si>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</si>
  <si>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</si>
  <si>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</si>
  <si>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</si>
  <si>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</si>
  <si>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</si>
  <si>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</si>
  <si>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</si>
  <si>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</si>
  <si>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</si>
  <si>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</si>
  <si>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</si>
  <si>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</si>
  <si>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</si>
  <si>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</si>
  <si>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</si>
  <si>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</si>
  <si>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</si>
  <si>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</si>
  <si>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</si>
  <si>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</si>
  <si>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</si>
  <si>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</si>
  <si>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</si>
  <si>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</si>
  <si>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</si>
  <si>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</si>
  <si>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</si>
  <si>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</si>
  <si>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</si>
  <si>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</si>
  <si>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</si>
  <si>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</si>
  <si>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</si>
  <si>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</si>
  <si>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</si>
  <si>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</si>
  <si>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</si>
  <si>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</si>
  <si>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</si>
  <si>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</si>
  <si>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</si>
  <si>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</si>
  <si>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</si>
  <si>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</si>
  <si>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</si>
  <si>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</si>
  <si>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</si>
  <si>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</si>
  <si>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</si>
  <si>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</si>
  <si>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</si>
  <si>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</si>
  <si>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</si>
  <si>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</si>
  <si>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</si>
  <si>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</si>
  <si>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</si>
  <si>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</si>
  <si>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</si>
  <si>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</si>
  <si>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</si>
  <si>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</si>
  <si>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</si>
  <si>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</si>
  <si>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</si>
  <si>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</si>
  <si>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</si>
  <si>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</si>
  <si>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</si>
  <si>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</si>
  <si>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</si>
  <si>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</si>
  <si>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</si>
  <si>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</si>
  <si>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</si>
  <si>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</si>
  <si>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</si>
  <si>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</si>
  <si>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</si>
  <si>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</si>
  <si>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</si>
  <si>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</si>
  <si>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</si>
  <si>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</si>
  <si>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</si>
  <si>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</si>
  <si>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</si>
  <si>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</si>
  <si>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</si>
  <si>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</si>
  <si>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</si>
  <si>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</si>
  <si>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</si>
  <si>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</si>
  <si>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</si>
  <si>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</si>
  <si>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</si>
  <si>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</si>
  <si>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</si>
  <si>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</si>
  <si>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</si>
  <si>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</si>
  <si>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</si>
  <si>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</si>
  <si>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</si>
  <si>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</si>
  <si>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</si>
  <si>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</si>
  <si>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</si>
  <si>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</si>
  <si>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</si>
  <si>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</si>
  <si>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</si>
  <si>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</si>
  <si>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</si>
  <si>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</si>
  <si>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</si>
  <si>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</si>
  <si>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</si>
  <si>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</si>
  <si>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</si>
  <si>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</si>
  <si>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</si>
  <si>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</si>
  <si>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</si>
  <si>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</si>
  <si>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</si>
  <si>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</si>
  <si>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</si>
  <si>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</si>
  <si>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</si>
  <si>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</si>
  <si>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</si>
  <si>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</si>
  <si>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</si>
  <si>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</si>
  <si>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</si>
  <si>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</si>
  <si>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</si>
  <si>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</si>
  <si>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</si>
  <si>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</si>
  <si>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</si>
  <si>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</si>
  <si>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</si>
  <si>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</si>
  <si>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</si>
  <si>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</si>
  <si>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</si>
  <si>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</si>
  <si>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</si>
  <si>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</si>
  <si>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</si>
  <si>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</si>
  <si>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</si>
  <si>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</si>
  <si>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</si>
  <si>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</si>
  <si>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</si>
  <si>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</si>
  <si>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</si>
  <si>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</si>
  <si>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</si>
  <si>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</si>
  <si>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</si>
  <si>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</si>
  <si>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</si>
  <si>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</si>
  <si>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</si>
  <si>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</si>
  <si>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</si>
  <si>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</si>
  <si>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</si>
  <si>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</si>
  <si>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</si>
  <si>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</si>
  <si>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</si>
  <si>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</si>
  <si>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</si>
  <si>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</si>
  <si>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</si>
  <si>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</si>
  <si>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</si>
  <si>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</si>
  <si>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</si>
  <si>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</si>
  <si>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</si>
  <si>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</si>
  <si>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</si>
  <si>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</si>
  <si>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</si>
  <si>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</si>
  <si>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</si>
  <si>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</si>
  <si>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</si>
  <si>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</si>
  <si>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</si>
  <si>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</si>
  <si>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</si>
  <si>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</si>
  <si>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</si>
  <si>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</si>
  <si>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</si>
  <si>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</si>
  <si>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</si>
  <si>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</si>
  <si>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</si>
  <si>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</si>
  <si>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</si>
  <si>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</si>
  <si>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</si>
  <si>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</si>
  <si>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</si>
  <si>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</si>
  <si>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</si>
  <si>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</si>
  <si>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</si>
  <si>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</si>
  <si>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</si>
  <si>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</si>
  <si>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</si>
  <si>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</si>
  <si>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</si>
  <si>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</si>
  <si>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</si>
  <si>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</si>
  <si>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</si>
  <si>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</si>
  <si>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</si>
  <si>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</si>
  <si>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</si>
  <si>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</si>
  <si>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</si>
  <si>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</si>
  <si>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</si>
  <si>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</si>
  <si>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</si>
  <si>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</si>
  <si>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</si>
  <si>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</si>
  <si>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</si>
  <si>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</si>
  <si>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</si>
  <si>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</si>
  <si>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</si>
  <si>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</si>
  <si>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</si>
  <si>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</si>
  <si>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</si>
  <si>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</si>
  <si>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</si>
  <si>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</si>
  <si>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</si>
  <si>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</si>
  <si>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</si>
  <si>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</si>
  <si>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</si>
  <si>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</si>
  <si>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</si>
  <si>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</si>
  <si>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</si>
  <si>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</si>
  <si>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</si>
  <si>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</si>
  <si>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</si>
  <si>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</si>
  <si>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</si>
  <si>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</si>
  <si>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</si>
  <si>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</si>
  <si>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</si>
  <si>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</si>
  <si>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</si>
  <si>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</si>
  <si>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</si>
  <si>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</si>
  <si>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</si>
  <si>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</si>
  <si>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</si>
  <si>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</si>
  <si>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</si>
  <si>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</si>
  <si>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</si>
  <si>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</si>
  <si>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</si>
  <si>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</si>
  <si>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</si>
  <si>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</si>
  <si>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</si>
  <si>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</si>
  <si>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</si>
  <si>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</si>
  <si>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</si>
  <si>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</si>
  <si>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</si>
  <si>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</si>
  <si>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</si>
  <si>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</si>
  <si>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</si>
  <si>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</si>
  <si>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</si>
  <si>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</si>
  <si>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</si>
  <si>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</si>
  <si>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</si>
  <si>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</si>
  <si>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</si>
  <si>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</si>
  <si>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</si>
  <si>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</si>
  <si>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</si>
  <si>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</si>
  <si>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</si>
  <si>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</si>
  <si>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</si>
  <si>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</si>
  <si>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</si>
  <si>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</si>
  <si>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</si>
  <si>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</si>
  <si>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</si>
  <si>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</si>
  <si>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</si>
  <si>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</si>
  <si>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</si>
  <si>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</si>
  <si>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</si>
  <si>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</si>
  <si>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</si>
  <si>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</si>
  <si>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</si>
  <si>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</si>
  <si>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</si>
  <si>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</si>
  <si>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</si>
  <si>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</si>
  <si>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</si>
  <si>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</si>
  <si>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</si>
  <si>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</si>
  <si>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</si>
  <si>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</si>
  <si>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</si>
  <si>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</si>
  <si>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</si>
  <si>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</si>
  <si>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</si>
  <si>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</si>
  <si>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</si>
  <si>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</si>
  <si>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</si>
  <si>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</si>
  <si>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</si>
  <si>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</si>
  <si>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</si>
  <si>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</si>
  <si>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</si>
  <si>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</si>
  <si>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</si>
  <si>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</si>
  <si>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</si>
  <si>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</si>
  <si>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</si>
  <si>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</si>
  <si>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</si>
  <si>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</si>
  <si>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</si>
  <si>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</si>
  <si>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</si>
  <si>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</si>
  <si>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</si>
  <si>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</si>
  <si>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</si>
  <si>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</si>
  <si>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</si>
  <si>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</si>
  <si>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</si>
  <si>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</si>
  <si>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</si>
  <si>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</si>
  <si>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</si>
  <si>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</si>
  <si>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</si>
  <si>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</si>
  <si>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</si>
  <si>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</si>
  <si>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</si>
  <si>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</si>
  <si>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</si>
  <si>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</si>
  <si>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</si>
  <si>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</si>
  <si>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</si>
  <si>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</si>
  <si>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</si>
  <si>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</si>
  <si>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</si>
  <si>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</si>
  <si>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</si>
  <si>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</si>
  <si>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</si>
  <si>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</si>
  <si>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</si>
  <si>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</si>
  <si>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</si>
  <si>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</si>
  <si>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</si>
  <si>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</si>
  <si>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</si>
  <si>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</si>
  <si>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</si>
  <si>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</si>
  <si>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</si>
  <si>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</si>
  <si>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</si>
  <si>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</si>
  <si>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</si>
  <si>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</si>
  <si>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</si>
  <si>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</si>
  <si>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</si>
  <si>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</si>
  <si>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</si>
  <si>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</si>
  <si>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</si>
  <si>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</si>
  <si>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</si>
  <si>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</si>
  <si>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</si>
  <si>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</si>
  <si>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</si>
  <si>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</si>
  <si>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</si>
  <si>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</si>
  <si>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</si>
  <si>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</si>
  <si>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</si>
  <si>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</si>
  <si>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</si>
  <si>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</si>
  <si>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</si>
  <si>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</si>
  <si>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</si>
  <si>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</si>
  <si>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</si>
  <si>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</si>
  <si>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</si>
  <si>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</si>
  <si>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</si>
  <si>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</si>
  <si>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</si>
  <si>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</si>
  <si>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</si>
  <si>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</si>
  <si>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</si>
  <si>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</si>
  <si>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</si>
  <si>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</si>
  <si>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</si>
  <si>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</si>
  <si>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</si>
  <si>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</si>
  <si>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</si>
  <si>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</si>
  <si>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</si>
  <si>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</si>
  <si>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</si>
  <si>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</si>
  <si>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</si>
  <si>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</si>
  <si>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</si>
  <si>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</si>
  <si>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</si>
  <si>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</si>
  <si>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</si>
  <si>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</si>
  <si>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</si>
  <si>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</si>
  <si>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</si>
  <si>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</si>
  <si>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</si>
  <si>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</si>
  <si>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</si>
  <si>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</si>
  <si>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</si>
  <si>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</si>
  <si>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</si>
  <si>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</si>
  <si>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</si>
  <si>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</si>
  <si>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</si>
  <si>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</si>
  <si>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</si>
  <si>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</si>
  <si>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</si>
  <si>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</si>
  <si>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</si>
  <si>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</si>
  <si>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</si>
  <si>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</si>
  <si>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</si>
  <si>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</si>
  <si>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</si>
  <si>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</si>
  <si>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</si>
  <si>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</si>
  <si>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</si>
  <si>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</si>
  <si>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</si>
  <si>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</si>
  <si>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</si>
  <si>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</si>
  <si>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</si>
  <si>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</si>
  <si>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</si>
  <si>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</si>
  <si>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</si>
  <si>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</si>
  <si>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</si>
  <si>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</si>
  <si>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</si>
  <si>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</si>
  <si>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</si>
  <si>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</si>
  <si>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</si>
  <si>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</si>
  <si>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</si>
  <si>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</si>
  <si>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</si>
  <si>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</si>
  <si>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</si>
  <si>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</si>
  <si>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</si>
  <si>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</si>
  <si>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</si>
  <si>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</si>
  <si>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</si>
  <si>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</si>
  <si>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</si>
  <si>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</si>
  <si>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</si>
  <si>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</si>
  <si>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</si>
  <si>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</si>
  <si>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</si>
  <si>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</si>
  <si>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</si>
  <si>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</si>
  <si>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</si>
  <si>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</si>
  <si>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</si>
  <si>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</si>
  <si>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</si>
  <si>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</si>
  <si>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</si>
  <si>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</si>
  <si>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</si>
  <si>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</si>
  <si>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</si>
  <si>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</si>
  <si>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</si>
  <si>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</si>
  <si>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</si>
  <si>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</si>
  <si>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</si>
  <si>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</si>
  <si>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</si>
  <si>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</si>
  <si>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</si>
  <si>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</si>
  <si>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</si>
  <si>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</si>
  <si>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</si>
  <si>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</si>
  <si>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</si>
  <si>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</si>
  <si>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</si>
  <si>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</si>
  <si>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</si>
  <si>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</si>
  <si>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</si>
  <si>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</si>
  <si>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</si>
  <si>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</si>
  <si>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</si>
  <si>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</si>
  <si>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</si>
  <si>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</si>
  <si>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</si>
  <si>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</si>
  <si>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</si>
  <si>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</si>
  <si>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</si>
  <si>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</si>
  <si>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</si>
  <si>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</si>
  <si>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</si>
  <si>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</si>
  <si>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</si>
  <si>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</si>
  <si>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</si>
  <si>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</si>
  <si>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</si>
  <si>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</si>
  <si>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</si>
  <si>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</si>
  <si>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</si>
  <si>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</si>
  <si>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</si>
  <si>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</si>
  <si>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</si>
  <si>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</si>
  <si>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</si>
  <si>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</si>
  <si>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</si>
  <si>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</si>
  <si>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</si>
  <si>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</si>
  <si>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</si>
  <si>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</si>
  <si>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</si>
  <si>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</si>
  <si>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</si>
  <si>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</si>
  <si>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</si>
  <si>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</si>
  <si>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</si>
  <si>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</si>
  <si>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</si>
  <si>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</si>
  <si>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</si>
  <si>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</si>
  <si>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</si>
  <si>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</si>
  <si>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</si>
  <si>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</si>
  <si>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</si>
  <si>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</si>
  <si>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</si>
  <si>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</si>
  <si>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</si>
  <si>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</si>
  <si>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</si>
  <si>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</si>
  <si>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</si>
  <si>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</si>
  <si>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</si>
  <si>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</si>
  <si>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</si>
  <si>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</si>
  <si>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</si>
  <si>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</si>
  <si>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</si>
  <si>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</si>
  <si>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</si>
  <si>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</si>
  <si>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</si>
  <si>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</si>
  <si>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</si>
  <si>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</si>
  <si>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</si>
  <si>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</si>
  <si>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</si>
  <si>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</si>
  <si>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</si>
  <si>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</si>
  <si>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</si>
  <si>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</si>
  <si>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</si>
  <si>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</si>
  <si>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</si>
  <si>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</si>
  <si>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</si>
  <si>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</si>
  <si>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</si>
  <si>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</si>
  <si>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</si>
  <si>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</si>
  <si>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</si>
  <si>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</si>
  <si>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</si>
  <si>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</si>
  <si>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</si>
  <si>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</si>
  <si>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</si>
  <si>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</si>
  <si>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</si>
  <si>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</si>
  <si>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</si>
  <si>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</si>
  <si>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</si>
  <si>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</si>
  <si>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</si>
  <si>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</si>
  <si>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</si>
  <si>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</si>
  <si>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</si>
  <si>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</si>
  <si>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</si>
  <si>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</si>
  <si>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</si>
  <si>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</si>
  <si>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</si>
  <si>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</si>
  <si>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</si>
  <si>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</si>
  <si>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</si>
  <si>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</si>
  <si>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</si>
  <si>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</si>
  <si>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</si>
  <si>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</si>
  <si>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</si>
  <si>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</si>
  <si>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</si>
  <si>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</si>
  <si>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</si>
  <si>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</si>
  <si>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</si>
  <si>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</si>
  <si>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</si>
  <si>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</si>
  <si>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</si>
  <si>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</si>
  <si>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</si>
  <si>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</si>
  <si>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</si>
  <si>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</si>
  <si>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</si>
  <si>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</si>
  <si>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</si>
  <si>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</si>
  <si>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</si>
  <si>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</si>
  <si>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</si>
  <si>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</si>
  <si>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</si>
  <si>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</si>
  <si>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</si>
  <si>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</si>
  <si>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</si>
  <si>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</si>
  <si>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</si>
  <si>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</si>
  <si>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</si>
  <si>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</si>
  <si>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</si>
  <si>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</si>
  <si>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</si>
  <si>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</si>
  <si>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</si>
  <si>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</si>
  <si>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</si>
  <si>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</si>
  <si>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</si>
  <si>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</si>
  <si>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</si>
  <si>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</si>
  <si>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</si>
  <si>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</si>
  <si>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</si>
  <si>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</si>
  <si>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</si>
  <si>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</si>
  <si>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</si>
  <si>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</si>
  <si>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</si>
  <si>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</si>
  <si>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</si>
  <si>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</si>
  <si>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</si>
  <si>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</si>
  <si>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</si>
  <si>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</si>
  <si>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</si>
  <si>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</si>
  <si>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</si>
  <si>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</si>
  <si>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</si>
  <si>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</si>
  <si>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</si>
  <si>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</si>
  <si>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</si>
  <si>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</si>
  <si>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</si>
  <si>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</si>
  <si>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</si>
  <si>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</si>
  <si>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</si>
  <si>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</si>
  <si>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</si>
  <si>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</si>
  <si>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</si>
  <si>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</si>
  <si>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</si>
  <si>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</si>
  <si>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</si>
  <si>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</si>
  <si>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</si>
  <si>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</si>
  <si>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</si>
  <si>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</si>
  <si>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</si>
  <si>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</si>
  <si>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</si>
  <si>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</si>
  <si>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</si>
  <si>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</si>
  <si>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</si>
  <si>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</si>
  <si>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</si>
  <si>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</si>
  <si>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</si>
  <si>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</si>
  <si>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</si>
  <si>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</si>
  <si>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</si>
  <si>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</si>
  <si>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</si>
  <si>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</si>
  <si>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</si>
  <si>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</si>
  <si>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</si>
  <si>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</si>
  <si>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</si>
  <si>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</si>
  <si>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</si>
  <si>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</si>
  <si>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</si>
  <si>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</si>
  <si>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</si>
  <si>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</si>
  <si>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</si>
  <si>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</si>
  <si>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</si>
  <si>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</si>
  <si>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</si>
  <si>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</si>
  <si>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</si>
  <si>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</si>
  <si>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</si>
  <si>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</si>
  <si>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</si>
  <si>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</si>
  <si>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</si>
  <si>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</si>
  <si>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</si>
  <si>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</si>
  <si>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</si>
  <si>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</si>
  <si>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</si>
  <si>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</si>
  <si>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</si>
  <si>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</si>
  <si>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</si>
  <si>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</si>
  <si>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</si>
  <si>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</si>
  <si>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</si>
  <si>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</si>
  <si>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</si>
  <si>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</si>
  <si>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</si>
  <si>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</si>
  <si>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</si>
  <si>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</si>
  <si>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</si>
  <si>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</si>
  <si>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</si>
  <si>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</si>
  <si>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</si>
  <si>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</si>
  <si>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</si>
  <si>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</si>
  <si>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</si>
  <si>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</si>
  <si>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</si>
  <si>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</si>
  <si>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</si>
  <si>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</si>
  <si>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</si>
  <si>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</si>
  <si>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</si>
  <si>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</si>
  <si>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</si>
  <si>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</si>
  <si>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</si>
  <si>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</si>
  <si>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</si>
  <si>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</si>
  <si>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</si>
  <si>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</si>
  <si>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</si>
  <si>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</si>
  <si>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</si>
  <si>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</si>
  <si>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</si>
  <si>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</si>
  <si>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</si>
  <si>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</si>
  <si>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</si>
  <si>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</si>
  <si>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</si>
  <si>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</si>
  <si>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</si>
  <si>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</si>
  <si>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</si>
  <si>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</si>
  <si>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</si>
  <si>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</si>
  <si>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</si>
  <si>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</si>
  <si>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</si>
  <si>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</si>
  <si>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</si>
  <si>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</si>
  <si>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</si>
  <si>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</si>
  <si>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</si>
  <si>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</si>
  <si>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</si>
  <si>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</si>
  <si>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</si>
  <si>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</si>
  <si>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</si>
  <si>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</si>
  <si>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</si>
  <si>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</si>
  <si>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</si>
  <si>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</si>
  <si>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</si>
  <si>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</si>
  <si>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</si>
  <si>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</si>
  <si>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</si>
  <si>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</si>
  <si>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</si>
  <si>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</si>
  <si>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</si>
  <si>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</si>
  <si>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</si>
  <si>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</si>
  <si>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</si>
  <si>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</si>
  <si>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</si>
  <si>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</si>
  <si>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</si>
  <si>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</si>
  <si>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</si>
  <si>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</si>
  <si>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</si>
  <si>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</si>
  <si>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</si>
  <si>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</si>
  <si>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</si>
  <si>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</si>
  <si>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</si>
  <si>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</si>
  <si>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</si>
  <si>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</si>
  <si>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</si>
  <si>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</si>
  <si>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</si>
  <si>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</si>
  <si>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</si>
  <si>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</si>
  <si>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</si>
  <si>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</si>
  <si>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</si>
  <si>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</si>
  <si>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</si>
  <si>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</si>
  <si>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</si>
  <si>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</si>
  <si>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</si>
  <si>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</si>
  <si>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</si>
  <si>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</si>
  <si>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</si>
  <si>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</si>
  <si>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</si>
  <si>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</si>
  <si>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</si>
  <si>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</si>
  <si>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</si>
  <si>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</si>
  <si>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</si>
  <si>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</si>
  <si>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</si>
  <si>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</si>
  <si>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</si>
  <si>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</si>
  <si>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</si>
  <si>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</si>
  <si>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</si>
  <si>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</si>
  <si>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</si>
  <si>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</si>
  <si>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</si>
  <si>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</si>
  <si>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</si>
  <si>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</si>
  <si>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</si>
  <si>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</si>
  <si>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</si>
  <si>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</si>
  <si>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</si>
  <si>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</si>
  <si>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</si>
  <si>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</si>
  <si>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</si>
  <si>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</si>
  <si>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</si>
  <si>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</si>
  <si>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</si>
  <si>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</si>
  <si>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</si>
  <si>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</si>
  <si>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</si>
  <si>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</si>
  <si>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</si>
  <si>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</si>
  <si>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</si>
  <si>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</si>
  <si>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</si>
  <si>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</si>
  <si>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</si>
  <si>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</si>
  <si>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</si>
  <si>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</si>
  <si>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</si>
  <si>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</si>
  <si>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</si>
  <si>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</si>
  <si>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</si>
  <si>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</si>
  <si>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</si>
  <si>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</si>
  <si>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</si>
  <si>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</si>
  <si>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</si>
  <si>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</si>
  <si>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</si>
  <si>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</si>
  <si>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</si>
  <si>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</si>
  <si>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</si>
  <si>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</si>
  <si>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</si>
  <si>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</si>
  <si>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</si>
  <si>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</si>
  <si>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</si>
  <si>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</si>
  <si>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</si>
  <si>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</si>
  <si>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</si>
  <si>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</si>
  <si>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</si>
  <si>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</si>
  <si>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</si>
  <si>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</si>
  <si>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</si>
  <si>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</si>
  <si>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</si>
  <si>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</si>
  <si>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</si>
  <si>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</si>
  <si>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</si>
  <si>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</si>
  <si>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</si>
  <si>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</si>
  <si>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</si>
  <si>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</si>
  <si>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</si>
  <si>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</si>
  <si>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</si>
  <si>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</si>
  <si>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</si>
  <si>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</si>
  <si>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</si>
  <si>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</si>
  <si>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</si>
  <si>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</si>
  <si>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</si>
  <si>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</si>
  <si>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</si>
  <si>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</si>
  <si>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</si>
  <si>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</si>
  <si>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</si>
  <si>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</si>
  <si>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</si>
  <si>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</si>
  <si>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</si>
  <si>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</si>
  <si>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</si>
  <si>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</si>
  <si>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</si>
  <si>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</si>
  <si>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</si>
  <si>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</si>
  <si>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</si>
  <si>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</si>
  <si>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</si>
  <si>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</si>
  <si>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</si>
  <si>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</si>
  <si>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</si>
  <si>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</si>
  <si>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</si>
  <si>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</si>
  <si>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</si>
  <si>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</si>
  <si>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</si>
  <si>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</si>
  <si>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</si>
  <si>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</si>
  <si>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</si>
  <si>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</si>
  <si>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</si>
  <si>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</si>
  <si>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</si>
  <si>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</si>
  <si>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</si>
  <si>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</si>
  <si>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</si>
  <si>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</si>
  <si>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</si>
  <si>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</si>
  <si>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</si>
  <si>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</si>
  <si>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</si>
  <si>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</si>
  <si>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</si>
  <si>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</si>
  <si>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</si>
  <si>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</si>
  <si>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</si>
  <si>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</si>
  <si>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</si>
  <si>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</si>
  <si>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</si>
  <si>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</si>
  <si>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</si>
  <si>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</si>
  <si>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</si>
  <si>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</si>
  <si>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</si>
  <si>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</si>
  <si>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</si>
  <si>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</si>
  <si>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</si>
  <si>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</si>
  <si>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</si>
  <si>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</si>
  <si>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</si>
  <si>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</si>
  <si>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</si>
  <si>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</si>
  <si>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</si>
  <si>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</si>
  <si>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</si>
  <si>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</si>
  <si>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</si>
  <si>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</si>
  <si>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</si>
  <si>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</si>
  <si>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</si>
  <si>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</si>
  <si>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</si>
  <si>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</si>
  <si>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</si>
  <si>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</si>
  <si>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</si>
  <si>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</si>
  <si>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</si>
  <si>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</si>
  <si>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</si>
  <si>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</si>
  <si>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</si>
  <si>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</si>
  <si>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</si>
  <si>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</si>
  <si>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</si>
  <si>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</si>
  <si>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</si>
  <si>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</si>
  <si>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</si>
  <si>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</si>
  <si>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</si>
  <si>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</si>
  <si>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</si>
  <si>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</si>
  <si>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</si>
  <si>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</si>
  <si>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</si>
  <si>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</si>
  <si>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</si>
  <si>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</si>
  <si>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</si>
  <si>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</si>
  <si>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</si>
  <si>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</si>
  <si>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</si>
  <si>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</si>
  <si>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</si>
  <si>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</si>
  <si>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</si>
  <si>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</si>
  <si>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</si>
  <si>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</si>
  <si>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</si>
  <si>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</si>
  <si>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</si>
  <si>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</si>
  <si>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</si>
  <si>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</si>
  <si>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</si>
  <si>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</si>
  <si>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</si>
  <si>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</si>
  <si>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</si>
  <si>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</si>
  <si>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</si>
  <si>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</si>
  <si>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</si>
  <si>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</si>
  <si>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</si>
  <si>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</si>
  <si>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</si>
  <si>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</si>
  <si>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</si>
  <si>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</si>
  <si>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</si>
  <si>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</si>
  <si>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</si>
  <si>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</si>
  <si>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</si>
  <si>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</si>
  <si>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</si>
  <si>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</si>
  <si>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</si>
  <si>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</si>
  <si>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</si>
  <si>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</si>
  <si>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</si>
  <si>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</si>
  <si>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</si>
  <si>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</si>
  <si>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</si>
  <si>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</si>
  <si>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</si>
  <si>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</si>
  <si>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</si>
  <si>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</si>
  <si>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</si>
  <si>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</si>
  <si>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</si>
  <si>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</si>
  <si>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</si>
  <si>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</si>
  <si>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</si>
  <si>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</si>
  <si>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</si>
  <si>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</si>
  <si>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</si>
  <si>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</si>
  <si>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</si>
  <si>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</si>
  <si>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</si>
  <si>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</si>
  <si>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</si>
  <si>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</si>
  <si>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</si>
  <si>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</si>
  <si>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</si>
  <si>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</si>
  <si>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</si>
  <si>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</si>
  <si>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</si>
  <si>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</si>
  <si>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</si>
  <si>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</si>
  <si>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</si>
  <si>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</si>
  <si>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</si>
  <si>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</si>
  <si>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</si>
  <si>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</si>
  <si>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</si>
  <si>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</si>
  <si>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</si>
  <si>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</si>
  <si>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</si>
  <si>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</si>
  <si>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</si>
  <si>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</si>
  <si>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</si>
  <si>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</si>
  <si>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</si>
  <si>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</si>
  <si>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</si>
  <si>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</si>
  <si>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</si>
  <si>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</si>
  <si>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</si>
  <si>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</si>
  <si>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</si>
  <si>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</si>
  <si>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</si>
  <si>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</si>
  <si>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</si>
  <si>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</si>
  <si>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</si>
  <si>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</si>
  <si>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</si>
  <si>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</si>
  <si>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</si>
  <si>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</si>
  <si>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</si>
  <si>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</si>
  <si>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</si>
  <si>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</si>
  <si>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</si>
  <si>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</si>
  <si>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</si>
  <si>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</si>
  <si>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</si>
  <si>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</si>
  <si>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</si>
  <si>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</si>
  <si>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</si>
  <si>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</si>
  <si>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</si>
  <si>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</si>
  <si>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</si>
  <si>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</si>
  <si>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</si>
  <si>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</si>
  <si>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</si>
  <si>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</si>
  <si>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</si>
  <si>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</si>
  <si>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</si>
  <si>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</si>
  <si>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</si>
  <si>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</si>
  <si>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</si>
  <si>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</si>
  <si>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</si>
  <si>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</si>
  <si>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</si>
  <si>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</si>
  <si>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</si>
  <si>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</si>
  <si>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</si>
  <si>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</si>
  <si>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</si>
  <si>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</si>
  <si>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</si>
  <si>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</si>
  <si>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</si>
  <si>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</si>
  <si>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</si>
  <si>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</si>
  <si>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</si>
  <si>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</si>
  <si>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</si>
  <si>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</si>
  <si>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</si>
  <si>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</si>
  <si>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</si>
  <si>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</si>
  <si>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</si>
  <si>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</si>
  <si>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</si>
  <si>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</si>
  <si>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</si>
  <si>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</si>
  <si>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</si>
  <si>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</si>
  <si>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</si>
  <si>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</si>
  <si>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</si>
  <si>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</si>
  <si>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</si>
  <si>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</si>
  <si>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</si>
  <si>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</si>
  <si>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</si>
  <si>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</si>
  <si>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</si>
  <si>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</si>
  <si>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</si>
  <si>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</si>
  <si>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</si>
  <si>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</si>
  <si>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</si>
  <si>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</si>
  <si>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</si>
  <si>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</si>
  <si>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</si>
  <si>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</si>
  <si>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</si>
  <si>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</si>
  <si>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</si>
  <si>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</si>
  <si>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</si>
  <si>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</si>
  <si>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</si>
  <si>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</si>
  <si>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</si>
  <si>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</si>
  <si>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</si>
  <si>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</si>
  <si>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</si>
  <si>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</si>
  <si>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</si>
  <si>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</si>
  <si>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</si>
  <si>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</si>
  <si>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</si>
  <si>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</si>
  <si>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</si>
  <si>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</si>
  <si>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</si>
  <si>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</si>
  <si>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</si>
  <si>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</si>
  <si>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</si>
  <si>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</si>
  <si>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</si>
  <si>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</si>
  <si>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</si>
  <si>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</si>
  <si>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</si>
  <si>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</si>
  <si>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</si>
  <si>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</si>
  <si>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</si>
  <si>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</si>
  <si>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</si>
  <si>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</si>
  <si>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</si>
  <si>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</si>
  <si>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</si>
  <si>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</si>
  <si>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</si>
  <si>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</si>
  <si>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</si>
  <si>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</si>
  <si>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</si>
  <si>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</si>
  <si>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</si>
  <si>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</si>
  <si>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</si>
  <si>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</si>
  <si>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</si>
  <si>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</si>
  <si>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</si>
  <si>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</si>
  <si>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</si>
  <si>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</si>
  <si>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</si>
  <si>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</si>
  <si>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</si>
  <si>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</si>
  <si>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</si>
  <si>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</si>
  <si>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</si>
  <si>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</si>
  <si>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</si>
  <si>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</si>
  <si>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</si>
  <si>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</si>
  <si>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</si>
  <si>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</si>
  <si>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</si>
  <si>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</si>
  <si>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</si>
  <si>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</si>
  <si>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</si>
  <si>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</si>
  <si>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</si>
  <si>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</si>
  <si>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</si>
  <si>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</si>
  <si>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</si>
  <si>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</si>
  <si>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</si>
  <si>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</si>
  <si>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</si>
  <si>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</si>
  <si>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</si>
  <si>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</si>
  <si>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</si>
  <si>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</si>
  <si>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</si>
  <si>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</si>
  <si>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</si>
  <si>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</si>
  <si>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</si>
  <si>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</si>
  <si>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</si>
  <si>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</si>
  <si>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</si>
  <si>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</si>
  <si>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</si>
  <si>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</si>
  <si>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</si>
  <si>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</si>
  <si>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</si>
  <si>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</si>
  <si>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</si>
  <si>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</si>
  <si>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</si>
  <si>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</si>
  <si>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</si>
  <si>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</si>
  <si>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</si>
  <si>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</si>
  <si>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</si>
  <si>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</si>
  <si>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</si>
  <si>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</si>
  <si>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</si>
  <si>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</si>
  <si>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</si>
  <si>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</si>
  <si>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</si>
  <si>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</si>
  <si>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</si>
  <si>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</si>
  <si>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</si>
  <si>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</si>
  <si>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</si>
  <si>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</si>
  <si>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</si>
  <si>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</si>
  <si>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</si>
  <si>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</si>
  <si>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</si>
  <si>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</si>
  <si>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</si>
  <si>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</si>
  <si>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</si>
  <si>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</si>
  <si>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</si>
  <si>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</si>
  <si>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</si>
  <si>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</si>
  <si>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</si>
  <si>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</si>
  <si>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</si>
  <si>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</si>
  <si>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</si>
  <si>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</si>
  <si>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</si>
  <si>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</si>
  <si>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</si>
  <si>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</si>
  <si>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</si>
  <si>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</si>
  <si>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</si>
  <si>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</si>
  <si>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</si>
  <si>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</si>
  <si>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</si>
  <si>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</si>
  <si>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</si>
  <si>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</si>
  <si>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</si>
  <si>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</si>
  <si>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</si>
  <si>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</si>
  <si>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</si>
  <si>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</si>
  <si>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</si>
  <si>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</si>
  <si>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</si>
  <si>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</si>
  <si>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</si>
  <si>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</si>
  <si>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</si>
  <si>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</si>
  <si>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</si>
  <si>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</si>
  <si>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</si>
  <si>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</si>
  <si>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</si>
  <si>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</si>
  <si>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</si>
  <si>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</si>
  <si>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</si>
  <si>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</si>
  <si>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</si>
  <si>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</si>
  <si>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</si>
  <si>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</si>
  <si>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</si>
  <si>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</si>
  <si>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</si>
  <si>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</si>
  <si>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</si>
  <si>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</si>
  <si>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</si>
  <si>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</si>
  <si>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</si>
  <si>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</si>
  <si>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</si>
  <si>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</si>
  <si>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</si>
  <si>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</si>
  <si>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</si>
  <si>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</si>
  <si>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</si>
  <si>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</si>
  <si>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</si>
  <si>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</si>
  <si>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</si>
  <si>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</si>
  <si>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</si>
  <si>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</si>
  <si>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</si>
  <si>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</si>
  <si>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</si>
  <si>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</si>
  <si>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</si>
  <si>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</si>
  <si>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</si>
  <si>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</si>
  <si>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</si>
  <si>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</si>
  <si>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</si>
  <si>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</si>
  <si>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</si>
  <si>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</si>
  <si>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</si>
  <si>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</si>
  <si>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</si>
  <si>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</si>
  <si>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</si>
  <si>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</si>
  <si>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</si>
  <si>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</si>
  <si>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</si>
  <si>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</si>
  <si>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</si>
  <si>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</si>
  <si>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</si>
  <si>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</si>
  <si>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</si>
  <si>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</si>
  <si>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</si>
  <si>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</si>
  <si>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</si>
  <si>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</si>
  <si>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</si>
  <si>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</si>
  <si>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</si>
  <si>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</si>
  <si>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</si>
  <si>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</si>
  <si>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</si>
  <si>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</si>
  <si>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</si>
  <si>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</si>
  <si>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</si>
  <si>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</si>
  <si>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</si>
  <si>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</si>
  <si>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</si>
  <si>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</si>
  <si>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</si>
  <si>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</si>
  <si>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</si>
  <si>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</si>
  <si>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</si>
  <si>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</si>
  <si>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</si>
  <si>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</si>
  <si>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</si>
  <si>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</si>
  <si>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</si>
  <si>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</si>
  <si>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</si>
  <si>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</si>
  <si>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</si>
  <si>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</si>
  <si>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</si>
  <si>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</si>
  <si>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</si>
  <si>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</si>
  <si>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</si>
  <si>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</si>
  <si>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</si>
  <si>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</si>
  <si>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</si>
  <si>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</si>
  <si>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</si>
  <si>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</si>
  <si>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</si>
  <si>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</si>
  <si>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</si>
  <si>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</si>
  <si>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</si>
  <si>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</si>
  <si>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</si>
  <si>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</si>
  <si>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</si>
  <si>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</si>
  <si>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</si>
  <si>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</si>
  <si>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</si>
  <si>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</si>
  <si>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</si>
  <si>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</si>
  <si>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</si>
  <si>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</si>
  <si>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</si>
  <si>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</si>
  <si>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</si>
  <si>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</si>
  <si>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</si>
  <si>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</si>
  <si>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</si>
  <si>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</si>
  <si>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</si>
  <si>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</si>
  <si>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</si>
  <si>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</si>
  <si>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</si>
  <si>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</si>
  <si>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</si>
  <si>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</si>
  <si>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</si>
  <si>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</si>
  <si>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</si>
  <si>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</si>
  <si>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</si>
  <si>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</si>
  <si>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</si>
  <si>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</si>
  <si>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</si>
  <si>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</si>
  <si>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</si>
  <si>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</si>
  <si>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</si>
  <si>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</si>
  <si>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</si>
  <si>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</si>
  <si>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</si>
  <si>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</si>
  <si>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</si>
  <si>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</si>
  <si>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</si>
  <si>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</si>
  <si>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</si>
  <si>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</si>
  <si>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</si>
  <si>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</si>
  <si>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</si>
  <si>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</si>
  <si>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</si>
  <si>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</si>
  <si>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</si>
  <si>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</si>
  <si>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</si>
  <si>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</si>
  <si>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</si>
  <si>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</si>
  <si>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</si>
  <si>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</si>
  <si>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</si>
  <si>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</si>
  <si>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</si>
  <si>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</si>
  <si>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</si>
  <si>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</si>
  <si>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</si>
  <si>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</si>
  <si>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</si>
  <si>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</si>
  <si>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</si>
  <si>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</si>
  <si>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</si>
  <si>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</si>
  <si>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</si>
  <si>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</si>
  <si>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</si>
  <si>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</si>
  <si>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</si>
  <si>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</si>
  <si>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</si>
  <si>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</si>
  <si>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</si>
  <si>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</si>
  <si>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</si>
  <si>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</si>
  <si>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</si>
  <si>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</si>
  <si>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</si>
  <si>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</si>
  <si>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</si>
  <si>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</si>
  <si>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</si>
  <si>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</si>
  <si>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</si>
  <si>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</si>
  <si>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</si>
  <si>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</si>
  <si>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</si>
  <si>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</si>
  <si>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</si>
  <si>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</si>
  <si>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</si>
  <si>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</si>
  <si>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</si>
  <si>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</si>
  <si>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</si>
  <si>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</si>
  <si>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</si>
  <si>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</si>
  <si>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</si>
  <si>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</si>
  <si>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</si>
  <si>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</si>
  <si>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</si>
  <si>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</si>
  <si>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</si>
  <si>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</si>
  <si>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</si>
  <si>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</si>
  <si>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</si>
  <si>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</si>
  <si>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</si>
  <si>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</si>
  <si>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</si>
  <si>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</si>
  <si>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</si>
  <si>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</si>
  <si>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</si>
  <si>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</si>
  <si>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</si>
  <si>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</si>
  <si>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</si>
  <si>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</si>
  <si>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</si>
  <si>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</si>
  <si>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</si>
  <si>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</si>
  <si>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</si>
  <si>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</si>
  <si>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</si>
  <si>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</si>
  <si>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</si>
  <si>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</si>
  <si>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</si>
  <si>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</si>
  <si>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</si>
  <si>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</si>
  <si>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</si>
  <si>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</si>
  <si>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</si>
  <si>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</si>
  <si>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</si>
  <si>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</si>
  <si>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</si>
  <si>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</si>
  <si>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</si>
  <si>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</si>
  <si>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</si>
  <si>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</si>
  <si>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</si>
  <si>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</si>
  <si>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</si>
  <si>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</si>
  <si>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</si>
  <si>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</si>
  <si>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</si>
  <si>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</si>
  <si>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</si>
  <si>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</si>
  <si>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</si>
  <si>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</si>
  <si>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</si>
  <si>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</si>
  <si>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</si>
  <si>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</si>
  <si>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</si>
  <si>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</si>
  <si>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</si>
  <si>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</si>
  <si>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</si>
  <si>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</si>
  <si>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</si>
  <si>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</si>
  <si>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</si>
  <si>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</si>
  <si>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</si>
  <si>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</si>
  <si>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</si>
  <si>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</si>
  <si>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</si>
  <si>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</si>
  <si>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</si>
  <si>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</si>
  <si>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</si>
  <si>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</si>
  <si>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</si>
  <si>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</si>
  <si>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</si>
  <si>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</si>
  <si>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</si>
  <si>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</si>
  <si>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</si>
  <si>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</si>
  <si>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</si>
  <si>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</si>
  <si>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</si>
  <si>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</si>
  <si>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</si>
  <si>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</si>
  <si>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</si>
  <si>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</si>
  <si>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</si>
  <si>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</si>
  <si>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</si>
  <si>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</si>
  <si>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</si>
  <si>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</si>
  <si>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</si>
  <si>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</si>
  <si>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</si>
  <si>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</si>
  <si>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</si>
  <si>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</si>
  <si>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</si>
  <si>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</si>
  <si>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</si>
  <si>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</si>
  <si>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</si>
  <si>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</si>
  <si>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</si>
  <si>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</si>
  <si>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</si>
  <si>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</si>
  <si>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</si>
  <si>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</si>
  <si>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</si>
  <si>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</si>
  <si>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</si>
  <si>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</si>
  <si>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</si>
  <si>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</si>
  <si>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</si>
  <si>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</si>
  <si>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</si>
  <si>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</si>
  <si>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</si>
  <si>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</si>
  <si>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</si>
  <si>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</si>
  <si>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</si>
  <si>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</si>
  <si>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</si>
  <si>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</si>
  <si>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</si>
  <si>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</si>
  <si>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</si>
  <si>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</si>
  <si>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</si>
  <si>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</si>
  <si>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</si>
  <si>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</si>
  <si>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</si>
  <si>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</si>
  <si>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</si>
  <si>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</si>
  <si>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</si>
  <si>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</si>
  <si>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</si>
  <si>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</si>
  <si>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</si>
  <si>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</si>
  <si>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</si>
  <si>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</si>
  <si>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</si>
  <si>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</si>
  <si>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</si>
  <si>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</si>
  <si>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</si>
  <si>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</si>
  <si>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</si>
  <si>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</si>
  <si>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</si>
  <si>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</si>
  <si>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</si>
  <si>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</si>
  <si>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</si>
  <si>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</si>
  <si>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</si>
  <si>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</si>
  <si>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</si>
  <si>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</si>
  <si>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</si>
  <si>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</si>
  <si>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</si>
  <si>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</si>
  <si>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</si>
  <si>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</si>
  <si>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</si>
  <si>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</si>
  <si>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</si>
  <si>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</si>
  <si>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</si>
  <si>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</si>
  <si>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</si>
  <si>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</si>
  <si>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</si>
  <si>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</si>
  <si>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</si>
  <si>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</si>
  <si>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</si>
  <si>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</si>
  <si>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</si>
  <si>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</si>
  <si>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</si>
  <si>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</si>
  <si>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</si>
  <si>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</si>
  <si>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</si>
  <si>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</si>
  <si>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</si>
  <si>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</si>
  <si>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</si>
  <si>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</si>
  <si>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</si>
  <si>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</si>
  <si>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</si>
  <si>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</si>
  <si>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</si>
  <si>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</si>
  <si>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</si>
  <si>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</si>
  <si>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</si>
  <si>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</si>
  <si>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</si>
  <si>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</si>
  <si>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</si>
  <si>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</si>
  <si>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</si>
  <si>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</si>
  <si>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</si>
  <si>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</si>
  <si>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</si>
  <si>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</si>
  <si>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</si>
  <si>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</si>
  <si>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</si>
  <si>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</si>
  <si>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</si>
  <si>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</si>
  <si>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</si>
  <si>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</si>
  <si>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</si>
  <si>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</si>
  <si>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</si>
  <si>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</si>
  <si>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</si>
  <si>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</si>
  <si>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</si>
  <si>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</si>
  <si>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</si>
  <si>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</si>
  <si>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</si>
  <si>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</si>
  <si>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</si>
  <si>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</si>
  <si>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</si>
  <si>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</si>
  <si>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</si>
  <si>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</si>
  <si>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</si>
  <si>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</si>
  <si>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</si>
  <si>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</si>
  <si>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</si>
  <si>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</si>
  <si>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</si>
  <si>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</si>
  <si>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</si>
  <si>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</si>
  <si>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</si>
  <si>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</si>
  <si>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</si>
  <si>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</si>
  <si>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</si>
  <si>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</si>
  <si>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</si>
  <si>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</si>
  <si>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</si>
  <si>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</si>
  <si>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</si>
  <si>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</si>
  <si>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</si>
  <si>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</si>
  <si>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</si>
  <si>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</si>
  <si>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</si>
  <si>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</si>
  <si>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</si>
  <si>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</si>
  <si>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</si>
  <si>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</si>
  <si>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</si>
  <si>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</si>
  <si>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</si>
  <si>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</si>
  <si>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</si>
  <si>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</si>
  <si>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</si>
  <si>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</si>
  <si>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</si>
  <si>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</si>
  <si>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</si>
  <si>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</si>
  <si>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</si>
  <si>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</si>
  <si>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</si>
  <si>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</si>
  <si>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</si>
  <si>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</si>
  <si>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</si>
  <si>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</si>
  <si>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</si>
  <si>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</si>
  <si>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</si>
  <si>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</si>
  <si>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</si>
  <si>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</si>
  <si>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</si>
  <si>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</si>
  <si>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</si>
  <si>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</si>
  <si>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</si>
  <si>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</si>
  <si>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</si>
  <si>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</si>
  <si>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</si>
  <si>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</si>
  <si>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</si>
  <si>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</si>
  <si>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</si>
  <si>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</si>
  <si>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</si>
  <si>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</si>
  <si>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</si>
  <si>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</si>
  <si>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</si>
  <si>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</si>
  <si>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</si>
  <si>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</si>
  <si>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</si>
  <si>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</si>
  <si>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</si>
  <si>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</si>
  <si>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</si>
  <si>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</si>
  <si>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</si>
  <si>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</si>
  <si>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</si>
  <si>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</si>
  <si>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</si>
  <si>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</si>
  <si>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</si>
  <si>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</si>
  <si>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</si>
  <si>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</si>
  <si>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</si>
  <si>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</si>
  <si>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</si>
  <si>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</si>
  <si>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</si>
  <si>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</si>
  <si>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</si>
  <si>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</si>
  <si>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</si>
  <si>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</si>
  <si>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</si>
  <si>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</si>
  <si>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</si>
  <si>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</si>
  <si>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</si>
  <si>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</si>
  <si>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</si>
  <si>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</si>
  <si>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</si>
  <si>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</si>
  <si>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</si>
  <si>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</si>
  <si>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</si>
  <si>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</si>
  <si>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</si>
  <si>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</si>
  <si>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</si>
  <si>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</si>
  <si>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</si>
  <si>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</si>
  <si>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</si>
  <si>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</si>
  <si>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</si>
  <si>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</si>
  <si>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</si>
  <si>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</si>
  <si>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</si>
  <si>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</si>
  <si>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</si>
  <si>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</si>
  <si>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</si>
  <si>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</si>
  <si>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</si>
  <si>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</si>
  <si>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</si>
  <si>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</si>
  <si>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</si>
  <si>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</si>
  <si>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</si>
  <si>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</si>
  <si>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</si>
  <si>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</si>
  <si>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</si>
  <si>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</si>
  <si>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</si>
  <si>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</si>
  <si>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</si>
  <si>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</si>
  <si>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</si>
  <si>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</si>
  <si>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</si>
  <si>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</si>
  <si>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</si>
  <si>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</si>
  <si>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</si>
  <si>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</si>
  <si>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</si>
  <si>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</si>
  <si>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</si>
  <si>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</si>
  <si>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</si>
  <si>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</si>
  <si>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</si>
  <si>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</si>
  <si>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</si>
  <si>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</si>
  <si>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</si>
  <si>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</si>
  <si>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</si>
  <si>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</si>
  <si>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</si>
  <si>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</si>
  <si>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</si>
  <si>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</si>
  <si>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</si>
  <si>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</si>
  <si>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</si>
  <si>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</si>
  <si>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</si>
  <si>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</si>
  <si>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</si>
  <si>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</si>
  <si>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</si>
  <si>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</si>
  <si>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</si>
  <si>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</si>
  <si>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</si>
  <si>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</si>
  <si>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</si>
  <si>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</si>
  <si>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</si>
  <si>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</si>
  <si>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</si>
  <si>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</si>
  <si>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</si>
  <si>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</si>
  <si>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</si>
  <si>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</si>
  <si>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</si>
  <si>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</si>
  <si>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</si>
  <si>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</si>
  <si>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</si>
  <si>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</si>
  <si>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</si>
  <si>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</si>
  <si>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</si>
  <si>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</si>
  <si>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</si>
  <si>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</si>
  <si>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</si>
  <si>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</si>
  <si>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</si>
  <si>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</si>
  <si>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</si>
  <si>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</si>
  <si>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</si>
  <si>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</si>
  <si>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</si>
  <si>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</si>
  <si>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</si>
  <si>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</si>
  <si>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</si>
  <si>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</si>
  <si>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</si>
  <si>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</si>
  <si>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</si>
  <si>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</si>
  <si>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</si>
  <si>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</si>
  <si>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</si>
  <si>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</si>
  <si>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</si>
  <si>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</si>
  <si>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</si>
  <si>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</si>
  <si>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</si>
  <si>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</si>
  <si>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</si>
  <si>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</si>
  <si>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</si>
  <si>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</si>
  <si>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</si>
  <si>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</si>
  <si>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</si>
  <si>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</si>
  <si>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</si>
  <si>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</si>
  <si>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</si>
  <si>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</si>
  <si>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</si>
  <si>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</si>
  <si>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</si>
  <si>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</si>
  <si>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</si>
  <si>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</si>
  <si>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</si>
  <si>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</si>
  <si>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</si>
  <si>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</si>
  <si>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</si>
  <si>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</si>
  <si>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</si>
  <si>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</si>
  <si>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</si>
  <si>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</si>
  <si>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</si>
  <si>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</si>
  <si>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</si>
  <si>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</si>
  <si>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</si>
  <si>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</si>
  <si>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</si>
  <si>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</si>
  <si>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</si>
  <si>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</si>
  <si>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</si>
  <si>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</si>
  <si>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</si>
  <si>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</si>
  <si>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</si>
  <si>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</si>
  <si>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</si>
  <si>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</si>
  <si>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</si>
  <si>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</si>
  <si>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</si>
  <si>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</si>
  <si>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</si>
  <si>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</si>
  <si>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</si>
  <si>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</si>
  <si>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</si>
  <si>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</si>
  <si>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</si>
  <si>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</si>
  <si>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</si>
  <si>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</si>
  <si>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</si>
  <si>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</si>
  <si>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</si>
  <si>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</si>
  <si>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</si>
  <si>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</si>
  <si>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</si>
  <si>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</si>
  <si>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</si>
  <si>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</si>
  <si>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</si>
  <si>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</si>
  <si>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</si>
  <si>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</si>
  <si>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</si>
  <si>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</si>
  <si>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</si>
  <si>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</si>
  <si>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</si>
  <si>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</si>
  <si>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</si>
  <si>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</si>
  <si>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</si>
  <si>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</si>
  <si>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</si>
  <si>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</si>
  <si>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</si>
  <si>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</si>
  <si>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</si>
  <si>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</si>
  <si>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</si>
  <si>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</si>
  <si>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</si>
  <si>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</si>
  <si>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</si>
  <si>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</si>
  <si>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</si>
  <si>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</si>
  <si>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</si>
  <si>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</si>
  <si>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</si>
  <si>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</si>
  <si>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</si>
  <si>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</si>
  <si>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</si>
  <si>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</si>
  <si>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</si>
  <si>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</si>
  <si>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</si>
  <si>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</si>
  <si>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</si>
  <si>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</si>
  <si>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</si>
  <si>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</si>
  <si>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</si>
  <si>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</si>
  <si>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</si>
  <si>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</si>
  <si>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</si>
  <si>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</si>
  <si>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</si>
  <si>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</si>
  <si>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</si>
  <si>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</si>
  <si>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</si>
  <si>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</si>
  <si>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</si>
  <si>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</si>
  <si>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</si>
  <si>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</si>
  <si>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</si>
  <si>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</si>
  <si>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</si>
  <si>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</si>
  <si>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</si>
  <si>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</si>
  <si>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</si>
  <si>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</si>
  <si>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</si>
  <si>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</si>
  <si>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</si>
  <si>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</si>
  <si>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</si>
  <si>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</si>
  <si>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</si>
  <si>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</si>
  <si>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</si>
  <si>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</si>
  <si>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</si>
  <si>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</si>
  <si>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</si>
  <si>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</si>
  <si>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</si>
  <si>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</si>
  <si>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</si>
  <si>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</si>
  <si>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</si>
  <si>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</si>
  <si>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</si>
  <si>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</si>
  <si>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</si>
  <si>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</si>
  <si>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</si>
  <si>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</si>
  <si>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</si>
  <si>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</si>
  <si>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</si>
  <si>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</si>
  <si>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</si>
  <si>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</si>
  <si>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</si>
  <si>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</si>
  <si>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</si>
  <si>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</si>
  <si>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</si>
  <si>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</si>
  <si>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</si>
  <si>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</si>
  <si>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</si>
  <si>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</si>
  <si>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</si>
  <si>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</si>
  <si>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</si>
  <si>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</si>
  <si>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</si>
  <si>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</si>
  <si>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</si>
  <si>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</si>
  <si>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</si>
  <si>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</si>
  <si>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</si>
  <si>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</si>
  <si>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</si>
  <si>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</si>
  <si>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</si>
  <si>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</si>
  <si>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</si>
  <si>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</si>
  <si>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</si>
  <si>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</si>
  <si>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</si>
  <si>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</si>
  <si>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</si>
  <si>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</si>
  <si>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</si>
  <si>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</si>
  <si>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</si>
  <si>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</si>
  <si>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</si>
  <si>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</si>
  <si>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</si>
  <si>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</si>
  <si>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</si>
  <si>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</si>
  <si>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</si>
  <si>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</si>
  <si>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</si>
  <si>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</si>
  <si>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</si>
  <si>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</si>
  <si>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</si>
  <si>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</si>
  <si>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</si>
  <si>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</si>
  <si>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</si>
  <si>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</si>
  <si>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</si>
  <si>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</si>
  <si>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</si>
  <si>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</si>
  <si>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</si>
  <si>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</si>
  <si>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</si>
  <si>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</si>
  <si>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</si>
  <si>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</si>
  <si>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</si>
  <si>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</si>
  <si>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</si>
  <si>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</si>
  <si>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</si>
  <si>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</si>
  <si>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</si>
  <si>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</si>
  <si>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</si>
  <si>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</si>
  <si>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</si>
  <si>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</si>
  <si>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</si>
  <si>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</si>
  <si>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</si>
  <si>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</si>
  <si>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</si>
  <si>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</si>
  <si>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</si>
  <si>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</si>
  <si>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</si>
  <si>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</si>
  <si>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</si>
  <si>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</si>
  <si>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</si>
  <si>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</si>
  <si>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</si>
  <si>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</si>
  <si>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</si>
  <si>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</si>
  <si>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</si>
  <si>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</si>
  <si>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</si>
  <si>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</si>
  <si>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</si>
  <si>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</si>
  <si>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</si>
  <si>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</si>
  <si>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</si>
  <si>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</si>
  <si>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</si>
  <si>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</si>
  <si>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</si>
  <si>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</si>
  <si>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</si>
  <si>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</si>
  <si>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</si>
  <si>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</si>
  <si>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</si>
  <si>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</si>
  <si>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</si>
  <si>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</si>
  <si>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</si>
  <si>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</si>
  <si>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</si>
  <si>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</si>
  <si>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</si>
  <si>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</si>
  <si>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</si>
  <si>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</si>
  <si>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</si>
  <si>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</si>
  <si>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</si>
  <si>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</si>
  <si>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</si>
  <si>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</si>
  <si>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</si>
  <si>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</si>
  <si>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</si>
  <si>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</si>
  <si>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</si>
  <si>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</si>
  <si>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</si>
  <si>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</si>
  <si>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</si>
  <si>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</si>
  <si>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</si>
  <si>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</si>
  <si>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</si>
  <si>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</si>
  <si>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</si>
  <si>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</si>
  <si>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</si>
  <si>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</si>
  <si>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</si>
  <si>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</si>
  <si>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</si>
  <si>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</si>
  <si>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</si>
  <si>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</si>
  <si>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</si>
  <si>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</si>
  <si>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</si>
  <si>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</si>
  <si>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</si>
  <si>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</si>
  <si>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</si>
  <si>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</si>
  <si>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</si>
  <si>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</si>
  <si>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</si>
  <si>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</si>
  <si>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</si>
  <si>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</si>
  <si>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</si>
  <si>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</si>
  <si>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</si>
  <si>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</si>
  <si>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</si>
  <si>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</si>
  <si>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</si>
  <si>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</si>
  <si>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</si>
  <si>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</si>
  <si>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</si>
  <si>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</si>
  <si>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</si>
  <si>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</si>
  <si>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</si>
  <si>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</si>
  <si>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</si>
  <si>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</si>
  <si>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</si>
  <si>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</si>
  <si>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</si>
  <si>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</si>
  <si>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</si>
  <si>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</si>
  <si>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</si>
  <si>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</si>
  <si>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</si>
  <si>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</si>
  <si>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</si>
  <si>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</si>
  <si>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</si>
  <si>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</si>
  <si>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</si>
  <si>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</si>
  <si>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</si>
  <si>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</si>
  <si>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</si>
  <si>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</si>
  <si>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</si>
  <si>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</si>
  <si>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</si>
  <si>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</si>
  <si>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</si>
  <si>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</si>
  <si>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</si>
  <si>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</si>
  <si>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</si>
  <si>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</si>
  <si>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</si>
  <si>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</si>
  <si>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</si>
  <si>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</si>
  <si>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</si>
  <si>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</si>
  <si>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</si>
  <si>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</si>
  <si>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</si>
  <si>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</si>
  <si>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</si>
  <si>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</si>
  <si>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</si>
  <si>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</si>
  <si>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</si>
  <si>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</si>
  <si>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</si>
  <si>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</si>
  <si>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</si>
  <si>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</si>
  <si>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</si>
  <si>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</si>
  <si>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</si>
  <si>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</si>
  <si>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</si>
  <si>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</si>
  <si>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</si>
  <si>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</si>
  <si>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</si>
  <si>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</si>
  <si>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</si>
  <si>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</si>
  <si>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</si>
  <si>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</si>
  <si>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</si>
  <si>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</si>
  <si>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</si>
  <si>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</si>
  <si>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</si>
  <si>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</si>
  <si>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</si>
  <si>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</si>
  <si>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</si>
  <si>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</si>
  <si>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</si>
  <si>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</si>
  <si>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</si>
  <si>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</si>
  <si>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</si>
  <si>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</si>
  <si>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</si>
  <si>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</si>
  <si>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</si>
  <si>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</si>
  <si>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</si>
  <si>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</si>
  <si>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</si>
  <si>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</si>
  <si>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</si>
  <si>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</si>
  <si>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</si>
  <si>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</si>
  <si>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</si>
  <si>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</si>
  <si>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</si>
  <si>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</si>
  <si>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</si>
  <si>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</si>
  <si>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</si>
  <si>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</si>
  <si>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</si>
  <si>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</si>
  <si>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</si>
  <si>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</si>
  <si>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</si>
  <si>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</si>
  <si>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</si>
  <si>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</si>
  <si>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</si>
  <si>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</si>
  <si>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</si>
  <si>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</si>
  <si>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</si>
  <si>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</si>
  <si>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</si>
  <si>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</si>
  <si>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</si>
  <si>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</si>
  <si>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</si>
  <si>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</si>
  <si>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</si>
  <si>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</si>
  <si>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</si>
  <si>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</si>
  <si>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</si>
  <si>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</si>
  <si>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</si>
  <si>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</si>
  <si>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</si>
  <si>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</si>
  <si>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</si>
  <si>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</si>
  <si>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</si>
  <si>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</si>
  <si>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</si>
  <si>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</si>
  <si>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</si>
  <si>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</si>
  <si>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</si>
  <si>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</si>
  <si>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</si>
  <si>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</si>
  <si>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</si>
  <si>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</si>
  <si>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</si>
  <si>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</si>
  <si>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</si>
  <si>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</si>
  <si>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</si>
  <si>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</si>
  <si>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</si>
  <si>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</si>
  <si>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</si>
  <si>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</si>
  <si>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</si>
  <si>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</si>
  <si>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</si>
  <si>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</si>
  <si>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</si>
  <si>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</si>
  <si>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</si>
  <si>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</si>
  <si>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</si>
  <si>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</si>
  <si>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</si>
  <si>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</si>
  <si>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</si>
  <si>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</si>
  <si>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</si>
  <si>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</si>
  <si>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</si>
  <si>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</si>
  <si>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</si>
  <si>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</si>
  <si>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</si>
  <si>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</si>
  <si>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</si>
  <si>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</si>
  <si>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</si>
  <si>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</si>
  <si>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</si>
  <si>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</si>
  <si>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</si>
  <si>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</si>
  <si>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</si>
  <si>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</si>
  <si>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</si>
  <si>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</si>
  <si>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</si>
  <si>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</si>
  <si>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</si>
  <si>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</si>
  <si>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</si>
  <si>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</si>
  <si>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</si>
  <si>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</si>
  <si>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</si>
  <si>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</si>
  <si>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</si>
  <si>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</si>
  <si>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</si>
  <si>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</si>
  <si>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</si>
  <si>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</si>
  <si>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</si>
  <si>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</si>
  <si>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</si>
  <si>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</si>
  <si>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</si>
  <si>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</si>
  <si>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</si>
  <si>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</si>
  <si>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</si>
  <si>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</si>
  <si>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</si>
  <si>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</si>
  <si>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</si>
  <si>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</si>
  <si>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</si>
  <si>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</si>
  <si>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</si>
  <si>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</si>
  <si>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</si>
  <si>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</si>
  <si>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</si>
  <si>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</si>
  <si>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</si>
  <si>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</si>
  <si>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</si>
  <si>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</si>
  <si>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</si>
  <si>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</si>
  <si>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</si>
  <si>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</si>
  <si>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</si>
  <si>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</si>
  <si>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</si>
  <si>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</si>
  <si>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</si>
  <si>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</si>
  <si>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</si>
  <si>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</si>
  <si>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</si>
  <si>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</si>
  <si>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</si>
  <si>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</si>
  <si>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</si>
  <si>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</si>
  <si>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</si>
  <si>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</si>
  <si>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</si>
  <si>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</si>
  <si>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</si>
  <si>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</si>
  <si>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</si>
  <si>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</si>
  <si>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</si>
  <si>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</si>
  <si>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</si>
  <si>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</si>
  <si>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</si>
  <si>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</si>
  <si>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</si>
  <si>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</si>
  <si>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</si>
  <si>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</si>
  <si>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</si>
  <si>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</si>
  <si>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</si>
  <si>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</si>
  <si>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</si>
  <si>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</si>
  <si>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</si>
  <si>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</si>
  <si>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</si>
  <si>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</si>
  <si>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</si>
  <si>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</si>
  <si>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</si>
  <si>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</si>
  <si>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</si>
  <si>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</si>
  <si>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</si>
  <si>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</si>
  <si>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</si>
  <si>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</si>
  <si>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</si>
  <si>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</si>
  <si>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</si>
  <si>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</si>
  <si>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</si>
  <si>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</si>
  <si>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</si>
  <si>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</si>
  <si>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</si>
  <si>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</si>
  <si>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</si>
  <si>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</si>
  <si>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</si>
  <si>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</si>
  <si>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</si>
  <si>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</si>
  <si>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</si>
  <si>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</si>
  <si>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</si>
  <si>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</si>
  <si>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</si>
  <si>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</si>
  <si>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</si>
  <si>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</si>
  <si>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</si>
  <si>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</si>
  <si>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</si>
  <si>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</si>
  <si>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</si>
  <si>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</si>
  <si>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</si>
  <si>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</si>
  <si>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</si>
  <si>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</si>
  <si>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</si>
  <si>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</si>
  <si>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</si>
  <si>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</si>
  <si>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</si>
  <si>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</si>
  <si>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</si>
  <si>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</si>
  <si>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</si>
  <si>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</si>
  <si>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</si>
  <si>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</si>
  <si>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</si>
  <si>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</si>
  <si>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</si>
  <si>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</si>
  <si>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</si>
  <si>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</si>
  <si>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</si>
  <si>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</si>
  <si>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</si>
  <si>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</si>
  <si>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</si>
  <si>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</si>
  <si>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</si>
  <si>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</si>
  <si>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</si>
  <si>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</si>
  <si>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</si>
  <si>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</si>
  <si>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</si>
  <si>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</si>
  <si>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</si>
  <si>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</si>
  <si>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</si>
  <si>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</si>
  <si>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</si>
  <si>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</si>
  <si>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</si>
  <si>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</si>
  <si>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</si>
  <si>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</si>
  <si>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</si>
  <si>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</si>
  <si>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</si>
  <si>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</si>
  <si>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</si>
  <si>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</si>
  <si>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</si>
  <si>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</si>
  <si>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</si>
  <si>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</si>
  <si>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</si>
  <si>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</si>
  <si>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</si>
  <si>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</si>
  <si>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</si>
  <si>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</si>
  <si>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</si>
  <si>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</si>
  <si>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</si>
  <si>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</si>
  <si>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</si>
  <si>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</si>
  <si>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</si>
  <si>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</si>
  <si>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</si>
  <si>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</si>
  <si>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</si>
  <si>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</si>
  <si>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</si>
  <si>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</si>
  <si>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</si>
  <si>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</si>
  <si>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</si>
  <si>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</si>
  <si>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</si>
  <si>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</si>
  <si>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</si>
  <si>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</si>
  <si>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</si>
  <si>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</si>
  <si>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</si>
  <si>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</si>
  <si>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</si>
  <si>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</si>
  <si>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</si>
  <si>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</si>
  <si>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</si>
  <si>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</si>
  <si>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</si>
  <si>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</si>
  <si>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</si>
  <si>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</si>
  <si>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</si>
  <si>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</si>
  <si>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</si>
  <si>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</si>
  <si>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</si>
  <si>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</si>
  <si>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</si>
  <si>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</si>
  <si>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</si>
  <si>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</si>
  <si>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</si>
  <si>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</si>
  <si>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</si>
  <si>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</si>
  <si>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</si>
  <si>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</si>
  <si>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</si>
  <si>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</si>
  <si>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</si>
  <si>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</si>
  <si>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</si>
  <si>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</si>
  <si>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</si>
  <si>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</si>
  <si>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</si>
  <si>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</si>
  <si>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</si>
  <si>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</si>
  <si>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</si>
  <si>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</si>
  <si>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</si>
  <si>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</si>
  <si>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</si>
  <si>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</si>
  <si>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</si>
  <si>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</si>
  <si>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</si>
  <si>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</si>
  <si>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</si>
  <si>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</si>
  <si>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</si>
  <si>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</si>
  <si>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</si>
  <si>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</si>
  <si>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</si>
  <si>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</si>
  <si>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</si>
  <si>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</si>
  <si>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</si>
  <si>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</si>
  <si>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</si>
  <si>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</si>
  <si>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</si>
  <si>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</si>
  <si>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</si>
  <si>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</si>
  <si>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</si>
  <si>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</si>
  <si>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</si>
  <si>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</si>
  <si>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</si>
  <si>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</si>
  <si>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</si>
  <si>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</si>
  <si>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</si>
  <si>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</si>
  <si>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</si>
  <si>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</si>
  <si>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</si>
  <si>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</si>
  <si>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</si>
  <si>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</si>
  <si>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</si>
  <si>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</si>
  <si>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</si>
  <si>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</si>
  <si>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</si>
  <si>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</si>
  <si>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</si>
  <si>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</si>
  <si>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</si>
  <si>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</si>
  <si>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</si>
  <si>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</si>
  <si>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</si>
  <si>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</si>
  <si>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</si>
  <si>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</si>
  <si>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</si>
  <si>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</si>
  <si>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</si>
  <si>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</si>
  <si>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</si>
  <si>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</si>
  <si>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</si>
  <si>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</si>
  <si>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</si>
  <si>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</si>
  <si>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</si>
  <si>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</si>
  <si>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</si>
  <si>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</si>
  <si>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</si>
  <si>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</si>
  <si>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</si>
  <si>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</si>
  <si>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</si>
  <si>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</si>
  <si>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</si>
  <si>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</si>
  <si>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</si>
  <si>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</si>
  <si>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</si>
  <si>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</si>
  <si>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</si>
  <si>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</si>
  <si>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</si>
  <si>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</si>
  <si>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</si>
  <si>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</si>
  <si>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</si>
  <si>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</si>
  <si>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</si>
  <si>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</si>
  <si>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</si>
  <si>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</si>
  <si>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</si>
  <si>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</si>
  <si>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</si>
  <si>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</si>
  <si>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</si>
  <si>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</si>
  <si>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</si>
  <si>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</si>
  <si>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</si>
  <si>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</si>
  <si>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</si>
  <si>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</si>
  <si>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</si>
  <si>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</si>
  <si>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</si>
  <si>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</si>
  <si>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</si>
  <si>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</si>
  <si>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</si>
  <si>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</si>
  <si>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</si>
  <si>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</si>
  <si>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</si>
  <si>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</si>
  <si>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</si>
  <si>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</si>
  <si>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</si>
  <si>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</si>
  <si>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</si>
  <si>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</si>
  <si>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</si>
  <si>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</si>
  <si>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</si>
  <si>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</si>
  <si>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</si>
  <si>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</si>
  <si>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</si>
  <si>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</si>
  <si>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</si>
  <si>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</si>
  <si>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</si>
  <si>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</si>
  <si>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</si>
  <si>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</si>
  <si>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</si>
  <si>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</si>
  <si>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</si>
  <si>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</si>
  <si>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</si>
  <si>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</si>
  <si>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</si>
  <si>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</si>
  <si>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</si>
  <si>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</si>
  <si>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</si>
  <si>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</si>
  <si>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</si>
  <si>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</si>
  <si>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</si>
  <si>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</si>
  <si>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</si>
  <si>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</si>
  <si>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</si>
  <si>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</si>
  <si>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</si>
  <si>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</si>
  <si>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</si>
  <si>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</si>
  <si>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</si>
  <si>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</si>
  <si>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</si>
  <si>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</si>
  <si>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</si>
  <si>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</si>
  <si>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</si>
  <si>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</si>
  <si>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</si>
  <si>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</si>
  <si>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</si>
  <si>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</si>
  <si>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</si>
  <si>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</si>
  <si>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</si>
  <si>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</si>
  <si>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</si>
  <si>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</si>
  <si>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</si>
  <si>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</si>
  <si>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</si>
  <si>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</si>
  <si>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</si>
  <si>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</si>
  <si>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</si>
  <si>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</si>
  <si>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</si>
  <si>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</si>
  <si>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</si>
  <si>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</si>
  <si>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</si>
  <si>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</si>
  <si>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</si>
  <si>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</si>
  <si>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</si>
  <si>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</si>
  <si>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</si>
  <si>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</si>
  <si>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</si>
  <si>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</si>
  <si>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</si>
  <si>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</si>
  <si>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</si>
  <si>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</si>
  <si>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</si>
  <si>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</si>
  <si>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</si>
  <si>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</si>
  <si>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</si>
  <si>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</si>
  <si>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</si>
  <si>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</si>
  <si>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</si>
  <si>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</si>
  <si>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</si>
  <si>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</si>
  <si>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</si>
  <si>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</si>
  <si>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</si>
  <si>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</si>
  <si>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</si>
  <si>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</si>
  <si>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</si>
  <si>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</si>
  <si>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</si>
  <si>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</si>
  <si>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</si>
  <si>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</si>
  <si>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</si>
  <si>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</si>
  <si>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</si>
  <si>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</si>
  <si>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</si>
  <si>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</si>
  <si>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</si>
  <si>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</si>
  <si>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</si>
  <si>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</si>
  <si>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</si>
  <si>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</si>
  <si>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</si>
  <si>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</si>
  <si>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</si>
  <si>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</si>
  <si>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</si>
  <si>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</si>
  <si>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</si>
  <si>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</si>
  <si>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</si>
  <si>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</si>
  <si>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</si>
  <si>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</si>
  <si>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</si>
  <si>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</si>
  <si>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</si>
  <si>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</si>
  <si>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</si>
  <si>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</si>
  <si>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</si>
  <si>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</si>
  <si>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</si>
  <si>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</si>
  <si>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</si>
  <si>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</si>
  <si>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</si>
  <si>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</si>
  <si>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</si>
  <si>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</si>
  <si>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</si>
  <si>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</si>
  <si>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</si>
  <si>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</si>
  <si>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</si>
  <si>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</si>
  <si>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</si>
  <si>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</si>
  <si>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</si>
  <si>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</si>
  <si>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</si>
  <si>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</si>
  <si>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</si>
  <si>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</si>
  <si>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</si>
  <si>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</si>
  <si>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</si>
  <si>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</si>
  <si>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</si>
  <si>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</si>
  <si>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</si>
  <si>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</si>
  <si>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</si>
  <si>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</si>
  <si>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</si>
  <si>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</si>
  <si>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</si>
  <si>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</si>
  <si>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</si>
  <si>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</si>
  <si>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</si>
  <si>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</si>
  <si>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</si>
  <si>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</si>
  <si>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</si>
  <si>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</si>
  <si>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</si>
  <si>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</si>
  <si>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</si>
  <si>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</si>
  <si>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</si>
  <si>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</si>
  <si>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</si>
  <si>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</si>
  <si>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</si>
  <si>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</si>
  <si>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</si>
  <si>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</si>
  <si>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</si>
  <si>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</si>
  <si>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</si>
  <si>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</si>
  <si>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</si>
  <si>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</si>
  <si>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</si>
  <si>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</si>
  <si>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</si>
  <si>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</si>
  <si>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</si>
  <si>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</si>
  <si>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</si>
  <si>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</si>
  <si>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</si>
  <si>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</si>
  <si>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</si>
  <si>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</si>
  <si>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</si>
  <si>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</si>
  <si>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</si>
  <si>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</si>
  <si>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</si>
  <si>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</si>
  <si>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</si>
  <si>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</si>
  <si>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</si>
  <si>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</si>
  <si>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</si>
  <si>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</si>
  <si>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</si>
  <si>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</si>
  <si>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</si>
  <si>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</si>
  <si>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</si>
  <si>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</si>
  <si>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</si>
  <si>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</si>
  <si>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</si>
  <si>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</si>
  <si>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</si>
  <si>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</si>
  <si>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</si>
  <si>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</si>
  <si>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</si>
  <si>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</si>
  <si>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</si>
  <si>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</si>
  <si>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</si>
  <si>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</si>
  <si>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</si>
  <si>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</si>
  <si>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</si>
  <si>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</si>
  <si>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</si>
  <si>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</si>
  <si>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</si>
  <si>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</si>
  <si>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</si>
  <si>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</si>
  <si>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</si>
  <si>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</si>
  <si>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</si>
  <si>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</si>
  <si>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</si>
  <si>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</si>
  <si>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</si>
  <si>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</si>
  <si>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</si>
  <si>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</si>
  <si>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</si>
  <si>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</si>
  <si>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</si>
  <si>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</si>
  <si>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</si>
  <si>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</si>
  <si>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</si>
  <si>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</si>
  <si>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</si>
  <si>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</si>
  <si>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</si>
  <si>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</si>
  <si>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</si>
  <si>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</si>
  <si>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</si>
  <si>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</si>
  <si>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</si>
  <si>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</si>
  <si>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</si>
  <si>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</si>
  <si>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</si>
  <si>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</si>
  <si>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</si>
  <si>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</si>
  <si>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</si>
  <si>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</si>
  <si>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</si>
  <si>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</si>
  <si>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</si>
  <si>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</si>
  <si>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</si>
  <si>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</si>
  <si>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</si>
  <si>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</si>
  <si>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</si>
  <si>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</si>
  <si>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</si>
  <si>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</si>
  <si>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</si>
  <si>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</si>
  <si>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</si>
  <si>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</si>
  <si>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</si>
  <si>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</si>
  <si>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</si>
  <si>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</si>
  <si>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</si>
  <si>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</si>
  <si>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</si>
  <si>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</si>
  <si>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</si>
  <si>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</si>
  <si>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</si>
  <si>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</si>
  <si>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</si>
  <si>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</si>
  <si>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</si>
  <si>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</si>
  <si>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</si>
  <si>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</si>
  <si>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</si>
  <si>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</si>
  <si>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</si>
  <si>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</si>
  <si>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</si>
  <si>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</si>
  <si>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</si>
  <si>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</si>
  <si>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</si>
  <si>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</si>
  <si>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</si>
  <si>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</si>
  <si>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</si>
  <si>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</si>
  <si>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</si>
  <si>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</si>
  <si>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</si>
  <si>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</si>
  <si>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</si>
  <si>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</si>
  <si>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</si>
  <si>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</si>
  <si>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</si>
  <si>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</si>
  <si>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</si>
  <si>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</si>
  <si>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</si>
  <si>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</si>
  <si>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</si>
  <si>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</si>
  <si>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</si>
  <si>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</si>
  <si>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</si>
  <si>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</si>
  <si>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</si>
  <si>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</si>
  <si>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</si>
  <si>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</si>
  <si>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</si>
  <si>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</si>
  <si>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</si>
  <si>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</si>
  <si>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</si>
  <si>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</si>
  <si>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</si>
  <si>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</si>
  <si>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</si>
  <si>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</si>
  <si>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</si>
  <si>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</si>
  <si>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</si>
  <si>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</si>
  <si>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</si>
  <si>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</si>
  <si>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</si>
  <si>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</si>
  <si>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</si>
  <si>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</si>
  <si>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</si>
  <si>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</si>
  <si>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</si>
  <si>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</si>
  <si>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</si>
  <si>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</si>
  <si>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</si>
  <si>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</si>
  <si>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</si>
  <si>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</si>
  <si>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</si>
  <si>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</si>
  <si>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</si>
  <si>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</si>
  <si>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</si>
  <si>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</si>
  <si>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</si>
  <si>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</si>
  <si>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</si>
  <si>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</si>
  <si>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</si>
  <si>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</si>
  <si>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</si>
  <si>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</si>
  <si>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</si>
  <si>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</si>
  <si>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</si>
  <si>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</si>
  <si>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</si>
  <si>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</si>
  <si>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</si>
  <si>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</si>
  <si>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</si>
  <si>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</si>
  <si>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</si>
  <si>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</si>
  <si>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</si>
  <si>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</si>
  <si>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</si>
  <si>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</si>
  <si>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</si>
  <si>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</si>
  <si>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</si>
  <si>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</si>
  <si>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</si>
  <si>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</si>
  <si>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</si>
  <si>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</si>
  <si>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</si>
  <si>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</si>
  <si>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</si>
  <si>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</si>
  <si>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</si>
  <si>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</si>
  <si>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</si>
  <si>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</si>
  <si>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</si>
  <si>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</si>
  <si>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</si>
  <si>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</si>
  <si>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</si>
  <si>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</si>
  <si>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</si>
  <si>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</si>
  <si>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</si>
  <si>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</si>
  <si>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</si>
  <si>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</si>
  <si>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</si>
  <si>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</si>
  <si>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</si>
  <si>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</si>
  <si>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</si>
  <si>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</si>
  <si>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</si>
  <si>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</si>
  <si>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</si>
  <si>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</si>
  <si>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</si>
  <si>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</si>
  <si>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</si>
  <si>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</si>
  <si>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</si>
  <si>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</si>
  <si>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</si>
  <si>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</si>
  <si>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</si>
  <si>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</si>
  <si>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</si>
  <si>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</si>
  <si>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</si>
  <si>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</si>
  <si>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</si>
  <si>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</si>
  <si>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</si>
  <si>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</si>
  <si>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</si>
  <si>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</si>
  <si>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</si>
  <si>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</si>
  <si>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</si>
  <si>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</si>
  <si>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</si>
  <si>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</si>
  <si>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</si>
  <si>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</si>
  <si>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</si>
  <si>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</si>
  <si>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</si>
  <si>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</si>
  <si>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</si>
  <si>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</si>
  <si>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</si>
  <si>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</si>
  <si>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</si>
  <si>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</si>
  <si>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</si>
  <si>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</si>
  <si>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</si>
  <si>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</si>
  <si>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</si>
  <si>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</si>
  <si>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</si>
  <si>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</si>
  <si>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</si>
  <si>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</si>
  <si>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</si>
  <si>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</si>
  <si>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</si>
  <si>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</si>
  <si>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</si>
  <si>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</si>
  <si>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</si>
  <si>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</si>
  <si>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</si>
  <si>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</si>
  <si>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</si>
  <si>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</si>
  <si>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</si>
  <si>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</si>
  <si>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</si>
  <si>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</si>
  <si>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</si>
  <si>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</si>
  <si>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</si>
  <si>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</si>
  <si>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</si>
  <si>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</si>
  <si>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</si>
  <si>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</si>
  <si>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</si>
  <si>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</si>
  <si>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</si>
  <si>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</si>
  <si>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</si>
  <si>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</si>
  <si>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</si>
  <si>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</si>
  <si>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</si>
  <si>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</si>
  <si>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</si>
  <si>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</si>
  <si>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</si>
  <si>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</si>
  <si>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</si>
  <si>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</si>
  <si>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</si>
  <si>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</si>
  <si>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</si>
  <si>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</si>
  <si>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</si>
  <si>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</si>
  <si>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</si>
  <si>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</si>
  <si>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</si>
  <si>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</si>
  <si>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</si>
  <si>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</si>
  <si>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</si>
  <si>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</si>
  <si>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</si>
  <si>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</si>
  <si>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</si>
  <si>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</si>
  <si>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</si>
  <si>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</si>
  <si>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</si>
  <si>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</si>
  <si>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</si>
  <si>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</si>
  <si>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</si>
  <si>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</si>
  <si>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</si>
  <si>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</si>
  <si>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</si>
  <si>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</si>
  <si>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</si>
  <si>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</si>
  <si>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</si>
  <si>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</si>
  <si>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</si>
  <si>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</si>
  <si>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</si>
  <si>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</si>
  <si>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</si>
  <si>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</si>
  <si>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</si>
  <si>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</si>
  <si>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</si>
  <si>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</si>
  <si>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</si>
  <si>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</si>
  <si>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</si>
  <si>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</si>
  <si>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</si>
  <si>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</si>
  <si>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</si>
  <si>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</si>
  <si>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</si>
  <si>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</si>
  <si>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</si>
  <si>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</si>
  <si>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</si>
  <si>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</si>
  <si>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</si>
  <si>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</si>
  <si>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</si>
  <si>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</si>
  <si>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</si>
  <si>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</si>
  <si>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</si>
  <si>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</si>
  <si>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</si>
  <si>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</si>
  <si>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</si>
  <si>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</si>
  <si>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</si>
  <si>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</si>
  <si>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</si>
  <si>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</si>
  <si>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</si>
  <si>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</si>
  <si>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</si>
  <si>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</si>
  <si>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</si>
  <si>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</si>
  <si>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</si>
  <si>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</si>
  <si>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</si>
  <si>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</si>
  <si>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</si>
  <si>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</si>
  <si>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</si>
  <si>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</si>
  <si>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</si>
  <si>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</si>
  <si>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</si>
  <si>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</si>
  <si>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</si>
  <si>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</si>
  <si>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</si>
  <si>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</si>
  <si>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</si>
  <si>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</si>
  <si>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</si>
  <si>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</si>
  <si>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</si>
  <si>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</si>
  <si>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</si>
  <si>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</si>
  <si>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</si>
  <si>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</si>
  <si>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</si>
  <si>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</si>
  <si>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</si>
  <si>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</si>
  <si>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</si>
  <si>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</si>
  <si>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</si>
  <si>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</si>
  <si>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</si>
  <si>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</si>
  <si>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</si>
  <si>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</si>
  <si>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</si>
  <si>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</si>
  <si>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</si>
  <si>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</si>
  <si>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</si>
  <si>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</si>
  <si>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</si>
  <si>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</si>
  <si>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</si>
  <si>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</si>
  <si>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</si>
  <si>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</si>
  <si>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</si>
  <si>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</si>
  <si>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</si>
  <si>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</si>
  <si>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</si>
  <si>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</si>
  <si>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</si>
  <si>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</si>
  <si>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</si>
  <si>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</si>
  <si>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</si>
  <si>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</si>
  <si>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</si>
  <si>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</si>
  <si>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</si>
  <si>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</si>
  <si>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</si>
  <si>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</si>
  <si>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</si>
  <si>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</si>
  <si>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</si>
  <si>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</si>
  <si>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</si>
  <si>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</si>
  <si>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</si>
  <si>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</si>
  <si>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</si>
  <si>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</si>
  <si>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</si>
  <si>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</si>
  <si>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</si>
  <si>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</si>
  <si>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</si>
  <si>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</si>
  <si>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</si>
  <si>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</si>
  <si>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</si>
  <si>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</si>
  <si>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</si>
  <si>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</si>
  <si>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</si>
  <si>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</si>
  <si>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</si>
  <si>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</si>
  <si>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</si>
  <si>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</si>
  <si>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</si>
  <si>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</si>
  <si>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</si>
  <si>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</si>
  <si>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</si>
  <si>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</si>
  <si>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</si>
  <si>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</si>
  <si>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</si>
  <si>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</si>
  <si>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</si>
  <si>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</si>
  <si>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</si>
  <si>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</si>
  <si>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</si>
  <si>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</si>
  <si>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</si>
  <si>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</si>
  <si>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</si>
  <si>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</si>
  <si>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</si>
  <si>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</si>
  <si>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</si>
  <si>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</si>
  <si>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</si>
  <si>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</si>
  <si>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</si>
  <si>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</si>
  <si>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</si>
  <si>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</si>
  <si>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</si>
  <si>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</si>
  <si>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</si>
  <si>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</si>
  <si>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</si>
  <si>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</si>
  <si>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</si>
  <si>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</si>
  <si>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</si>
  <si>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</si>
  <si>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</si>
  <si>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</si>
  <si>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</si>
  <si>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</si>
  <si>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</si>
  <si>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</si>
  <si>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</si>
  <si>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</si>
  <si>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</si>
  <si>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</si>
  <si>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</si>
  <si>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</si>
  <si>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</si>
  <si>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</si>
  <si>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</si>
  <si>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</si>
  <si>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</si>
  <si>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</si>
  <si>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</si>
  <si>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</si>
  <si>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</si>
  <si>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</si>
  <si>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</si>
  <si>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</si>
  <si>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</si>
  <si>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</si>
  <si>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</si>
  <si>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</si>
  <si>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</si>
  <si>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</si>
  <si>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</si>
  <si>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</si>
  <si>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</si>
  <si>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</si>
  <si>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</si>
  <si>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</si>
  <si>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</si>
  <si>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</si>
  <si>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</si>
  <si>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</si>
  <si>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</si>
  <si>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</si>
  <si>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</si>
  <si>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</si>
  <si>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</si>
  <si>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</si>
  <si>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</si>
  <si>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</si>
  <si>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</si>
  <si>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</si>
  <si>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</si>
  <si>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</si>
  <si>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</si>
  <si>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</si>
  <si>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</si>
  <si>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</si>
  <si>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</si>
  <si>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</si>
  <si>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</si>
  <si>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</si>
  <si>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</si>
  <si>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</si>
  <si>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</si>
  <si>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</si>
  <si>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</si>
  <si>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</si>
  <si>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</si>
  <si>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</si>
  <si>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</si>
  <si>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</si>
  <si>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</si>
  <si>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</si>
  <si>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</si>
  <si>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</si>
  <si>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</si>
  <si>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</si>
  <si>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</si>
  <si>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</si>
  <si>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</si>
  <si>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</si>
  <si>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</si>
  <si>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</si>
  <si>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</si>
  <si>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</si>
  <si>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</si>
  <si>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</si>
  <si>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</si>
  <si>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</si>
  <si>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</si>
  <si>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</si>
  <si>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</si>
  <si>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</si>
  <si>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</si>
  <si>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</si>
  <si>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</si>
  <si>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</si>
  <si>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</si>
  <si>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</si>
  <si>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</si>
  <si>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</si>
  <si>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</si>
  <si>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</si>
  <si>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</si>
  <si>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</si>
  <si>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</si>
  <si>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</si>
  <si>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</si>
  <si>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</si>
  <si>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</si>
  <si>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</si>
  <si>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</si>
  <si>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</si>
  <si>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</si>
  <si>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</si>
  <si>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</si>
  <si>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</si>
  <si>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</si>
  <si>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</si>
  <si>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</si>
  <si>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</si>
  <si>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</si>
  <si>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</si>
  <si>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</si>
  <si>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</si>
  <si>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</si>
  <si>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</si>
  <si>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</si>
  <si>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</si>
  <si>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</si>
  <si>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</si>
  <si>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</si>
  <si>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</si>
  <si>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</si>
  <si>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</si>
  <si>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</si>
  <si>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</si>
  <si>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</si>
  <si>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</si>
  <si>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</si>
  <si>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</si>
  <si>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</si>
  <si>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</si>
  <si>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</si>
  <si>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</si>
  <si>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</si>
  <si>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</si>
  <si>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</si>
  <si>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</si>
  <si>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</si>
  <si>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</si>
  <si>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</si>
  <si>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</si>
  <si>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</si>
  <si>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</si>
  <si>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</si>
  <si>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</si>
  <si>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</si>
  <si>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</si>
  <si>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</si>
  <si>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</si>
  <si>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</si>
  <si>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</si>
  <si>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</si>
  <si>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</si>
  <si>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</si>
  <si>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</si>
  <si>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</si>
  <si>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</si>
  <si>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</si>
  <si>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</si>
  <si>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</si>
  <si>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</si>
  <si>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</si>
  <si>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</si>
  <si>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</si>
  <si>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</si>
  <si>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</si>
  <si>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</si>
  <si>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</si>
  <si>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</si>
  <si>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</si>
  <si>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</si>
  <si>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</si>
  <si>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</si>
  <si>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</si>
  <si>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</si>
  <si>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</si>
  <si>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</si>
  <si>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</si>
  <si>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</si>
  <si>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</si>
  <si>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</si>
  <si>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</si>
  <si>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</si>
  <si>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</si>
  <si>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</si>
  <si>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</si>
  <si>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</si>
  <si>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</si>
  <si>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</si>
  <si>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</si>
  <si>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</si>
  <si>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</si>
  <si>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</si>
  <si>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</si>
  <si>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</si>
  <si>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</si>
  <si>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</si>
  <si>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</si>
  <si>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</si>
  <si>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</si>
  <si>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</si>
  <si>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</si>
  <si>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</si>
  <si>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</si>
  <si>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</si>
  <si>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</si>
  <si>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</si>
  <si>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</si>
  <si>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</si>
  <si>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</si>
  <si>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</si>
  <si>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</si>
  <si>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</si>
  <si>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</si>
  <si>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</si>
  <si>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</si>
  <si>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</si>
  <si>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</si>
  <si>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</si>
  <si>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</si>
  <si>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</si>
  <si>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</si>
  <si>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</si>
  <si>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</si>
  <si>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</si>
  <si>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</si>
  <si>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</si>
  <si>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</si>
  <si>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</si>
  <si>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</si>
  <si>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</si>
  <si>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</si>
  <si>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</si>
  <si>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</si>
  <si>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</si>
  <si>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</si>
  <si>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</si>
  <si>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</si>
  <si>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</si>
  <si>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</si>
  <si>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</si>
  <si>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</si>
  <si>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</si>
  <si>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</si>
  <si>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</si>
  <si>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</si>
  <si>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</si>
  <si>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</si>
  <si>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</si>
  <si>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</si>
  <si>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</si>
  <si>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</si>
  <si>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</si>
  <si>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</si>
  <si>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</si>
  <si>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</si>
  <si>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</si>
  <si>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</si>
  <si>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</si>
  <si>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</si>
  <si>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</si>
  <si>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</si>
  <si>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</si>
  <si>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</si>
  <si>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</si>
  <si>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</si>
  <si>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</si>
  <si>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</si>
  <si>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</si>
  <si>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</si>
  <si>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</si>
  <si>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</si>
  <si>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</si>
  <si>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</si>
  <si>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</si>
  <si>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</si>
  <si>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</si>
  <si>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</si>
  <si>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</si>
  <si>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</si>
  <si>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</si>
  <si>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</si>
  <si>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</si>
  <si>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</si>
  <si>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</si>
  <si>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</si>
  <si>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</si>
  <si>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</si>
  <si>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</si>
  <si>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</si>
  <si>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</si>
  <si>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</si>
  <si>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</si>
  <si>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</si>
  <si>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</si>
  <si>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</si>
  <si>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</si>
  <si>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</si>
  <si>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</si>
  <si>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</si>
  <si>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</si>
  <si>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</si>
  <si>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</si>
  <si>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</si>
  <si>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</si>
  <si>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</si>
  <si>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</si>
  <si>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</si>
  <si>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</si>
  <si>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</si>
  <si>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</si>
  <si>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</si>
  <si>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</si>
  <si>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</si>
  <si>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</si>
  <si>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</si>
  <si>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</si>
  <si>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</si>
  <si>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</si>
  <si>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</si>
  <si>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</si>
  <si>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</si>
  <si>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</si>
  <si>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</si>
  <si>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</si>
  <si>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</si>
  <si>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</si>
  <si>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</si>
  <si>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</si>
  <si>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</si>
  <si>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</si>
  <si>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</si>
  <si>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</si>
  <si>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</si>
  <si>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</si>
  <si>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</si>
  <si>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</si>
  <si>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</si>
  <si>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</si>
  <si>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</si>
  <si>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</si>
  <si>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</si>
  <si>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</si>
  <si>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</si>
  <si>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</si>
  <si>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</si>
  <si>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</si>
  <si>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</si>
  <si>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</si>
  <si>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</si>
  <si>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</si>
  <si>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</si>
  <si>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</si>
  <si>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</si>
  <si>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</si>
  <si>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</si>
  <si>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</si>
  <si>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</si>
  <si>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</si>
  <si>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</si>
  <si>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</si>
  <si>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</si>
  <si>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</si>
  <si>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</si>
  <si>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</si>
  <si>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</si>
  <si>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</si>
  <si>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</si>
  <si>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</si>
  <si>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</si>
  <si>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</si>
  <si>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</si>
  <si>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</si>
  <si>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</si>
  <si>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</si>
  <si>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</si>
  <si>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</si>
  <si>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</si>
  <si>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</si>
  <si>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</si>
  <si>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</si>
  <si>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</si>
  <si>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</si>
  <si>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</si>
  <si>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</si>
  <si>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</si>
  <si>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</si>
  <si>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</si>
  <si>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</si>
  <si>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</si>
  <si>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</si>
  <si>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</si>
  <si>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</si>
  <si>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</si>
  <si>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</si>
  <si>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</si>
  <si>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</si>
  <si>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</si>
  <si>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</si>
  <si>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</si>
  <si>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</si>
  <si>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</si>
  <si>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</si>
  <si>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</si>
  <si>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</si>
  <si>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</si>
  <si>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</si>
  <si>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</si>
  <si>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</si>
  <si>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</si>
  <si>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</si>
  <si>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</si>
  <si>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</si>
  <si>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</si>
  <si>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</si>
  <si>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</si>
  <si>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</si>
  <si>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</si>
  <si>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</si>
  <si>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</si>
  <si>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</si>
  <si>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</si>
  <si>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</si>
  <si>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</si>
  <si>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</si>
  <si>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</si>
  <si>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</si>
  <si>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</si>
  <si>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</si>
  <si>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</si>
  <si>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</si>
  <si>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</si>
  <si>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</si>
  <si>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</si>
  <si>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</si>
  <si>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</si>
  <si>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</si>
  <si>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</si>
  <si>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</si>
  <si>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</si>
  <si>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</si>
  <si>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</si>
  <si>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</si>
  <si>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</si>
  <si>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</si>
  <si>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</si>
  <si>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</si>
  <si>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</si>
  <si>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</si>
  <si>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</si>
  <si>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</si>
  <si>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</si>
  <si>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</si>
  <si>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</si>
  <si>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</si>
  <si>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</si>
  <si>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</si>
  <si>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</si>
  <si>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</si>
  <si>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</si>
  <si>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</si>
  <si>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</si>
  <si>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</si>
  <si>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</si>
  <si>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</si>
  <si>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</si>
  <si>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</si>
  <si>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</si>
  <si>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</si>
  <si>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</si>
  <si>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</si>
  <si>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</si>
  <si>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</si>
  <si>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</si>
  <si>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</si>
  <si>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</si>
  <si>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</si>
  <si>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</si>
  <si>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</si>
  <si>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</si>
  <si>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</si>
  <si>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</si>
  <si>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</si>
  <si>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</si>
  <si>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</si>
  <si>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</si>
  <si>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</si>
  <si>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</si>
  <si>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</si>
  <si>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</si>
  <si>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</si>
  <si>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</si>
  <si>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</si>
  <si>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</si>
  <si>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</si>
  <si>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</si>
  <si>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</si>
  <si>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</si>
  <si>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</si>
  <si>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</si>
  <si>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</si>
  <si>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</si>
  <si>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</si>
  <si>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</si>
  <si>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</si>
  <si>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</si>
  <si>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</si>
  <si>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</si>
  <si>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</si>
  <si>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</si>
  <si>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</si>
  <si>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</si>
  <si>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</si>
  <si>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</si>
  <si>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</si>
  <si>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</si>
  <si>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</si>
  <si>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</si>
  <si>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</si>
  <si>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</si>
  <si>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</si>
  <si>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</si>
  <si>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</si>
  <si>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</si>
  <si>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</si>
  <si>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</si>
  <si>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</si>
  <si>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</si>
  <si>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</si>
  <si>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</si>
  <si>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</si>
  <si>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</si>
  <si>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</si>
  <si>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</si>
  <si>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</si>
  <si>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</si>
  <si>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</si>
  <si>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</si>
  <si>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</si>
  <si>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</si>
  <si>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</si>
  <si>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</si>
  <si>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</si>
  <si>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</si>
  <si>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</si>
  <si>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</si>
  <si>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</si>
  <si>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</si>
  <si>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</si>
  <si>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</si>
  <si>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</si>
  <si>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</si>
  <si>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</si>
  <si>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</si>
  <si>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</si>
  <si>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</si>
  <si>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</si>
  <si>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</si>
  <si>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</si>
  <si>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</si>
  <si>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</si>
  <si>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</si>
  <si>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</si>
  <si>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</si>
  <si>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</si>
  <si>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</si>
  <si>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</si>
  <si>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</si>
  <si>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</si>
  <si>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</si>
  <si>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</si>
  <si>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</si>
  <si>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</si>
  <si>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</si>
  <si>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</si>
  <si>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</si>
  <si>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</si>
  <si>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</si>
  <si>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</si>
  <si>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</si>
  <si>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</si>
  <si>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</si>
  <si>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</si>
  <si>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</si>
  <si>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</si>
  <si>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</si>
  <si>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</si>
  <si>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</si>
  <si>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</si>
  <si>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</si>
  <si>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</si>
  <si>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</si>
  <si>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</si>
  <si>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</si>
  <si>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</si>
  <si>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</si>
  <si>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</si>
  <si>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</si>
  <si>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</si>
  <si>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</si>
  <si>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</si>
  <si>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</si>
  <si>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</si>
  <si>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</si>
  <si>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</si>
  <si>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</si>
  <si>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</si>
  <si>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</si>
  <si>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</si>
  <si>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</si>
  <si>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</si>
  <si>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</si>
  <si>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</si>
  <si>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</si>
  <si>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</si>
  <si>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</si>
  <si>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</si>
  <si>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</si>
  <si>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</si>
  <si>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</si>
  <si>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</si>
  <si>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</si>
  <si>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</si>
  <si>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</si>
  <si>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</si>
  <si>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</si>
  <si>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</si>
  <si>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</si>
  <si>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</si>
  <si>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</si>
  <si>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</si>
  <si>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</si>
  <si>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</si>
  <si>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</si>
  <si>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</si>
  <si>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</si>
  <si>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</si>
  <si>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</si>
  <si>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</si>
  <si>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</si>
  <si>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</si>
  <si>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</si>
  <si>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</si>
  <si>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</si>
  <si>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</si>
  <si>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</si>
  <si>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</si>
  <si>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</si>
  <si>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</si>
  <si>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</si>
  <si>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</si>
  <si>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</si>
  <si>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</si>
  <si>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</si>
  <si>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</si>
  <si>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</si>
  <si>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</si>
  <si>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</si>
  <si>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</si>
  <si>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</si>
  <si>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</si>
  <si>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</si>
  <si>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</si>
  <si>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</si>
  <si>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</si>
  <si>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</si>
  <si>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</si>
  <si>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</si>
  <si>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</si>
  <si>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</si>
  <si>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</si>
  <si>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</si>
  <si>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</si>
  <si>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</si>
  <si>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</si>
  <si>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</si>
  <si>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</si>
  <si>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</si>
  <si>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</si>
  <si>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</si>
  <si>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</si>
  <si>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</si>
  <si>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</si>
  <si>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</si>
  <si>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</si>
  <si>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</si>
  <si>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</si>
  <si>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</si>
  <si>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</si>
  <si>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</si>
  <si>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</si>
  <si>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</si>
  <si>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</si>
  <si>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</si>
  <si>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</si>
  <si>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</si>
  <si>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</si>
  <si>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</si>
  <si>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</si>
  <si>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</si>
  <si>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</si>
  <si>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</si>
  <si>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</si>
  <si>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</si>
  <si>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</si>
  <si>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</si>
  <si>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</si>
  <si>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</si>
  <si>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</si>
  <si>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</si>
  <si>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</si>
  <si>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</si>
  <si>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</si>
  <si>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</si>
  <si>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</si>
  <si>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</si>
  <si>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</si>
  <si>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</si>
  <si>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</si>
  <si>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</si>
  <si>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</si>
  <si>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</si>
  <si>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</si>
  <si>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</si>
  <si>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</si>
  <si>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</si>
  <si>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</si>
  <si>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</si>
  <si>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</si>
  <si>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</si>
  <si>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</si>
  <si>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</si>
  <si>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</si>
  <si>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</si>
  <si>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</si>
  <si>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</si>
  <si>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</si>
  <si>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</si>
  <si>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</si>
  <si>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</si>
  <si>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</si>
  <si>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</si>
  <si>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</si>
  <si>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</si>
  <si>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</si>
  <si>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</si>
  <si>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</si>
  <si>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</si>
  <si>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</si>
  <si>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</si>
  <si>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</si>
  <si>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</si>
  <si>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</si>
  <si>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</si>
  <si>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</si>
  <si>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</si>
  <si>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</si>
  <si>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</si>
  <si>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</si>
  <si>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</si>
  <si>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</si>
  <si>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</si>
  <si>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</si>
  <si>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</si>
  <si>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</si>
  <si>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</si>
  <si>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</si>
  <si>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</si>
  <si>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</si>
  <si>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</si>
  <si>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</si>
  <si>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</si>
  <si>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</si>
  <si>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</si>
  <si>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</si>
  <si>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</si>
  <si>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</si>
  <si>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</si>
  <si>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</si>
  <si>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</si>
  <si>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</si>
  <si>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</si>
  <si>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</si>
  <si>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</si>
  <si>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</si>
  <si>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</si>
  <si>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</si>
  <si>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</si>
  <si>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</si>
  <si>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</si>
  <si>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</si>
  <si>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</si>
  <si>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</si>
  <si>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</si>
  <si>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</si>
  <si>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</si>
  <si>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</si>
  <si>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</si>
  <si>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</si>
  <si>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</si>
  <si>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</si>
  <si>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</si>
  <si>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</si>
  <si>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</si>
  <si>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</si>
  <si>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</si>
  <si>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</si>
  <si>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</si>
  <si>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</si>
  <si>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</si>
  <si>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</si>
  <si>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</si>
  <si>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</si>
  <si>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</si>
  <si>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</si>
  <si>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</si>
  <si>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</si>
  <si>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</si>
  <si>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</si>
  <si>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</si>
  <si>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</si>
  <si>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</si>
  <si>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</si>
  <si>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</si>
  <si>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</si>
  <si>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</si>
  <si>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</si>
  <si>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</si>
  <si>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</si>
  <si>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</si>
  <si>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</si>
  <si>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</si>
  <si>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</si>
  <si>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</si>
  <si>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</si>
  <si>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</si>
  <si>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</si>
  <si>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</si>
  <si>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</si>
  <si>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</si>
  <si>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</si>
  <si>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</si>
  <si>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</si>
  <si>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</si>
  <si>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</si>
  <si>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</si>
  <si>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</si>
  <si>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</si>
  <si>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</si>
  <si>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</si>
  <si>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</si>
  <si>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</si>
  <si>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</si>
  <si>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</si>
  <si>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</si>
  <si>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</si>
  <si>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</si>
  <si>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</si>
  <si>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</si>
  <si>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</si>
  <si>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</si>
  <si>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</si>
  <si>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</si>
  <si>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</si>
  <si>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</si>
  <si>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</si>
  <si>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</si>
  <si>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</si>
  <si>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</si>
  <si>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</si>
  <si>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</si>
  <si>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</si>
  <si>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</si>
  <si>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</si>
  <si>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</si>
  <si>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</si>
  <si>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</si>
  <si>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</si>
  <si>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</si>
  <si>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</si>
  <si>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</si>
  <si>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</si>
  <si>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</si>
  <si>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</si>
  <si>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</si>
  <si>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</si>
  <si>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</si>
  <si>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</si>
  <si>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</si>
  <si>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</si>
  <si>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</si>
  <si>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</si>
  <si>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</si>
  <si>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</si>
  <si>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</si>
  <si>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</si>
  <si>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</si>
  <si>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</si>
  <si>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</si>
  <si>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</si>
  <si>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</si>
  <si>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</si>
  <si>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</si>
  <si>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</si>
  <si>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</si>
  <si>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</si>
  <si>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</si>
  <si>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</si>
  <si>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</si>
  <si>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</si>
  <si>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</si>
  <si>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</si>
  <si>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</si>
  <si>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</si>
  <si>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</si>
  <si>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</si>
  <si>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</si>
  <si>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</si>
  <si>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</si>
  <si>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</si>
  <si>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</si>
  <si>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</si>
  <si>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</si>
  <si>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</si>
  <si>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</si>
  <si>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</si>
  <si>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</si>
  <si>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</si>
  <si>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</si>
  <si>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</si>
  <si>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</si>
  <si>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</si>
  <si>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</si>
  <si>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</si>
  <si>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</si>
  <si>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</si>
  <si>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</si>
  <si>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</si>
  <si>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</si>
  <si>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</si>
  <si>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</si>
  <si>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</si>
  <si>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</si>
  <si>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</si>
  <si>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</si>
  <si>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</si>
  <si>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</si>
  <si>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</si>
  <si>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</si>
  <si>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</si>
  <si>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</si>
  <si>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</si>
  <si>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</si>
  <si>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</si>
  <si>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</si>
  <si>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</si>
  <si>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</si>
  <si>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</si>
  <si>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</si>
  <si>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</si>
  <si>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</si>
  <si>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</si>
  <si>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</si>
  <si>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</si>
  <si>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</si>
  <si>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</si>
  <si>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</si>
  <si>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</si>
  <si>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</si>
  <si>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</si>
  <si>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</si>
  <si>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</si>
  <si>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</si>
  <si>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</si>
  <si>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</si>
  <si>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</si>
  <si>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</si>
  <si>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</si>
  <si>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</si>
  <si>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</si>
  <si>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</si>
  <si>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</si>
  <si>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</si>
  <si>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</si>
  <si>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</si>
  <si>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</si>
  <si>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</si>
  <si>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</si>
  <si>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</si>
  <si>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</si>
  <si>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</si>
  <si>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</si>
  <si>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</si>
  <si>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</si>
  <si>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</si>
  <si>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</si>
  <si>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</si>
  <si>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</si>
  <si>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</si>
  <si>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</si>
  <si>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</si>
  <si>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</si>
  <si>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</si>
  <si>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</si>
  <si>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</si>
  <si>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</si>
  <si>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</si>
  <si>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</si>
  <si>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</si>
  <si>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</si>
  <si>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</si>
  <si>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</si>
  <si>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</si>
  <si>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</si>
  <si>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</si>
  <si>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</si>
  <si>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</si>
  <si>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</si>
  <si>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</si>
  <si>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</si>
  <si>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</si>
  <si>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</si>
  <si>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</si>
  <si>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</si>
  <si>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</si>
  <si>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</si>
  <si>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</si>
  <si>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</si>
  <si>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</si>
  <si>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</si>
  <si>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</si>
  <si>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</si>
  <si>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</si>
  <si>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</si>
  <si>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</si>
  <si>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</si>
  <si>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</si>
  <si>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</si>
  <si>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</si>
  <si>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</si>
  <si>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</si>
  <si>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</si>
  <si>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</si>
  <si>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</si>
  <si>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</si>
  <si>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</si>
  <si>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</si>
  <si>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</si>
  <si>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</si>
  <si>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</si>
  <si>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</si>
  <si>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</si>
  <si>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</si>
  <si>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</si>
  <si>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</si>
  <si>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</si>
  <si>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</si>
  <si>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</si>
  <si>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</si>
  <si>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</si>
  <si>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</si>
  <si>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</si>
  <si>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</si>
  <si>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</si>
  <si>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</si>
  <si>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</si>
  <si>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</si>
  <si>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</si>
  <si>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</si>
  <si>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</si>
  <si>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</si>
  <si>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</si>
  <si>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</si>
  <si>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</si>
  <si>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</si>
  <si>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</si>
  <si>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</si>
  <si>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</si>
  <si>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</si>
  <si>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</si>
  <si>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</si>
  <si>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</si>
  <si>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</si>
  <si>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</si>
  <si>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</si>
  <si>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</si>
  <si>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</si>
  <si>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</si>
  <si>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</si>
  <si>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</si>
  <si>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</si>
  <si>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</si>
  <si>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</si>
  <si>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</si>
  <si>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</si>
  <si>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</si>
  <si>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</si>
  <si>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</si>
  <si>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</si>
  <si>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</si>
  <si>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</si>
  <si>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</si>
  <si>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</si>
  <si>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</si>
  <si>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</si>
  <si>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</si>
  <si>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</si>
  <si>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</si>
  <si>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</si>
  <si>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</si>
  <si>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</si>
  <si>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</si>
  <si>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</si>
  <si>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</si>
  <si>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</si>
  <si>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</si>
  <si>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</si>
  <si>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</si>
  <si>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</si>
  <si>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</si>
  <si>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</si>
  <si>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</si>
  <si>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</si>
  <si>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</si>
  <si>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</si>
  <si>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</si>
  <si>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</si>
  <si>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</si>
  <si>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</si>
  <si>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</si>
  <si>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</si>
  <si>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</si>
  <si>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</si>
  <si>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</si>
  <si>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</si>
  <si>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</si>
  <si>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</si>
  <si>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</si>
  <si>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</si>
  <si>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</si>
  <si>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</si>
  <si>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</si>
  <si>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</si>
  <si>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</si>
  <si>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</si>
  <si>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</si>
  <si>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</si>
  <si>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</si>
  <si>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</si>
  <si>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</si>
  <si>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</si>
  <si>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</si>
  <si>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</si>
  <si>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</si>
  <si>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</si>
  <si>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</si>
  <si>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</si>
  <si>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</si>
  <si>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</si>
  <si>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</si>
  <si>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</si>
  <si>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</si>
  <si>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</si>
  <si>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</si>
  <si>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</si>
  <si>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</si>
  <si>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</si>
  <si>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</si>
  <si>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</si>
  <si>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</si>
  <si>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</si>
  <si>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</si>
  <si>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</si>
  <si>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</si>
  <si>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</si>
  <si>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</si>
  <si>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</si>
  <si>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</si>
  <si>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</si>
  <si>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</si>
  <si>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</si>
  <si>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</si>
  <si>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</si>
  <si>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</si>
  <si>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</si>
  <si>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</si>
  <si>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</si>
  <si>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</si>
  <si>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</si>
  <si>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</si>
  <si>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</si>
  <si>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</si>
  <si>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</si>
  <si>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</si>
  <si>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</si>
  <si>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</si>
  <si>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</si>
  <si>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</si>
  <si>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</si>
  <si>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</si>
  <si>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</si>
  <si>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</si>
  <si>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</si>
  <si>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</si>
  <si>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</si>
  <si>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</si>
  <si>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</si>
  <si>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</si>
  <si>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</si>
  <si>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</si>
  <si>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</si>
  <si>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</si>
  <si>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</si>
  <si>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</si>
  <si>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</si>
  <si>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</si>
  <si>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</si>
  <si>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</si>
  <si>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</si>
  <si>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</si>
  <si>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</si>
  <si>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</si>
  <si>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</si>
  <si>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</si>
  <si>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</si>
  <si>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</si>
  <si>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</si>
  <si>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</si>
  <si>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</si>
  <si>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</si>
  <si>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</si>
  <si>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</si>
  <si>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</si>
  <si>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</si>
  <si>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</si>
  <si>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</si>
  <si>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</si>
  <si>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</si>
  <si>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</si>
  <si>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</si>
  <si>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</si>
  <si>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</si>
  <si>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</si>
  <si>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</si>
  <si>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</si>
  <si>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</si>
  <si>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</si>
  <si>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</si>
  <si>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</si>
  <si>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</si>
  <si>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</si>
  <si>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</si>
  <si>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</si>
  <si>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</si>
  <si>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</si>
  <si>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</si>
  <si>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</si>
  <si>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</si>
  <si>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</si>
  <si>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</si>
  <si>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</si>
  <si>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</si>
  <si>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</si>
  <si>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</si>
  <si>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</si>
  <si>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</si>
  <si>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</si>
  <si>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</si>
  <si>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</si>
  <si>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</si>
  <si>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</si>
  <si>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</si>
  <si>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</si>
  <si>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</si>
  <si>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</si>
  <si>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</si>
  <si>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</si>
  <si>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</si>
  <si>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</si>
  <si>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</si>
  <si>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</si>
  <si>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</si>
  <si>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</si>
  <si>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</si>
  <si>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</si>
  <si>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</si>
  <si>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</si>
  <si>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</si>
  <si>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</si>
  <si>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</si>
  <si>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</si>
  <si>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</si>
  <si>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</si>
  <si>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</si>
  <si>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</si>
  <si>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</si>
  <si>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</si>
  <si>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</si>
  <si>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</si>
  <si>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</si>
  <si>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</si>
  <si>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</si>
  <si>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</si>
  <si>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</si>
  <si>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</si>
  <si>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</si>
  <si>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</si>
  <si>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</si>
  <si>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</si>
  <si>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</si>
  <si>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</si>
  <si>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</si>
  <si>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</si>
  <si>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</si>
  <si>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</si>
  <si>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</si>
  <si>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</si>
  <si>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</si>
  <si>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</si>
  <si>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</si>
  <si>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</si>
  <si>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</si>
  <si>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</si>
  <si>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</si>
  <si>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</si>
  <si>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</si>
  <si>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</si>
  <si>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</si>
  <si>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</si>
  <si>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</si>
  <si>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</si>
  <si>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</si>
  <si>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</si>
  <si>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</si>
  <si>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</si>
  <si>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</si>
  <si>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</si>
  <si>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</si>
  <si>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</si>
  <si>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</si>
  <si>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</si>
  <si>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</si>
  <si>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</si>
  <si>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</si>
  <si>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</si>
  <si>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</si>
  <si>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</si>
  <si>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</si>
  <si>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</si>
  <si>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</si>
  <si>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</si>
  <si>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</si>
  <si>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</si>
  <si>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</si>
  <si>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</si>
  <si>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</si>
  <si>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</si>
  <si>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</si>
  <si>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</si>
  <si>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</si>
  <si>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</si>
  <si>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</si>
  <si>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</si>
  <si>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</si>
  <si>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</si>
  <si>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</si>
  <si>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</si>
  <si>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</si>
  <si>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</si>
  <si>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</si>
  <si>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</si>
  <si>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</si>
  <si>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</si>
  <si>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</si>
  <si>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</si>
  <si>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</si>
  <si>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</si>
  <si>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</si>
  <si>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</si>
  <si>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</si>
  <si>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</si>
  <si>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</si>
  <si>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</si>
  <si>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</si>
  <si>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</si>
  <si>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</si>
  <si>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</si>
  <si>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</si>
  <si>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</si>
  <si>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</si>
  <si>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</si>
  <si>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</si>
  <si>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</si>
  <si>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</si>
  <si>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</si>
  <si>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</si>
  <si>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</si>
  <si>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</si>
  <si>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</si>
  <si>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</si>
  <si>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</si>
  <si>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</si>
  <si>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</si>
  <si>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</si>
  <si>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</si>
  <si>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</si>
  <si>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</si>
  <si>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</si>
  <si>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</si>
  <si>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</si>
  <si>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</si>
  <si>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</si>
  <si>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</si>
  <si>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</si>
  <si>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</si>
  <si>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</si>
  <si>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</si>
  <si>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</si>
  <si>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</si>
  <si>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</si>
  <si>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</si>
  <si>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</si>
  <si>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</si>
  <si>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</si>
  <si>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</si>
  <si>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</si>
  <si>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</si>
  <si>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</si>
  <si>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</si>
  <si>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</si>
  <si>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</si>
  <si>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</si>
  <si>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</si>
  <si>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</si>
  <si>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</si>
  <si>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</si>
  <si>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</si>
  <si>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</si>
  <si>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</si>
  <si>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</si>
  <si>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</si>
  <si>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</si>
  <si>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</si>
  <si>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</si>
  <si>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</si>
  <si>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</si>
  <si>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</si>
  <si>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</si>
  <si>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</si>
  <si>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</si>
  <si>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</si>
  <si>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</si>
  <si>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</si>
  <si>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</si>
  <si>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</si>
  <si>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</si>
  <si>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</si>
  <si>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</si>
  <si>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</si>
  <si>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</si>
  <si>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</si>
  <si>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</si>
  <si>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</si>
  <si>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</si>
  <si>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</si>
  <si>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</si>
  <si>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</si>
  <si>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</si>
  <si>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</si>
  <si>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</si>
  <si>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</si>
  <si>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</si>
  <si>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</si>
  <si>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</si>
  <si>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</si>
  <si>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</si>
  <si>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</si>
  <si>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</si>
  <si>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</si>
  <si>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</si>
  <si>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</si>
  <si>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</si>
  <si>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</si>
  <si>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</si>
  <si>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</si>
  <si>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</si>
  <si>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</si>
  <si>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</si>
  <si>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</si>
  <si>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</si>
  <si>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</si>
  <si>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</si>
  <si>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</si>
  <si>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</si>
  <si>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</si>
  <si>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</si>
  <si>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</si>
  <si>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</si>
  <si>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</si>
  <si>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</si>
  <si>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</si>
  <si>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</si>
  <si>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</si>
  <si>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</si>
  <si>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</si>
  <si>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</si>
  <si>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</si>
  <si>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</si>
  <si>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</si>
  <si>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</si>
  <si>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</si>
  <si>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</si>
  <si>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</si>
  <si>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</si>
  <si>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</si>
  <si>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</si>
  <si>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</si>
  <si>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</si>
  <si>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</si>
  <si>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</si>
  <si>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</si>
  <si>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</si>
  <si>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</si>
  <si>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</si>
  <si>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</si>
  <si>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</si>
  <si>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</si>
  <si>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</si>
  <si>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</si>
  <si>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</si>
  <si>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</si>
  <si>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</si>
  <si>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</si>
  <si>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</si>
  <si>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</si>
  <si>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</si>
  <si>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</si>
  <si>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</si>
  <si>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</si>
  <si>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</si>
  <si>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</si>
  <si>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</si>
  <si>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</si>
  <si>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</si>
  <si>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</si>
  <si>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</si>
  <si>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</si>
  <si>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</si>
  <si>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</si>
  <si>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</si>
  <si>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</si>
  <si>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</si>
  <si>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</si>
  <si>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</si>
  <si>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</si>
  <si>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</si>
  <si>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</si>
  <si>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</si>
  <si>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</si>
  <si>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</si>
  <si>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</si>
  <si>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</si>
  <si>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</si>
  <si>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</si>
  <si>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</si>
  <si>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</si>
  <si>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</si>
  <si>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</si>
  <si>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</si>
  <si>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</si>
  <si>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</si>
  <si>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</si>
  <si>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</si>
  <si>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</si>
  <si>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</si>
  <si>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</si>
  <si>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</si>
  <si>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</si>
  <si>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</si>
  <si>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</si>
  <si>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</si>
  <si>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</si>
  <si>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</si>
  <si>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</si>
  <si>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</si>
  <si>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</si>
  <si>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</si>
  <si>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</si>
  <si>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</si>
  <si>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</si>
  <si>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</si>
  <si>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</si>
  <si>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</si>
  <si>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</si>
  <si>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</si>
  <si>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</si>
  <si>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</si>
  <si>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</si>
  <si>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</si>
  <si>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</si>
  <si>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</si>
  <si>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</si>
  <si>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</si>
  <si>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</si>
  <si>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</si>
  <si>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</si>
  <si>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</si>
  <si>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</si>
  <si>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</si>
  <si>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</si>
  <si>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</si>
  <si>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</si>
  <si>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</si>
  <si>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</si>
  <si>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</si>
  <si>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</si>
  <si>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</si>
  <si>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</si>
  <si>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</si>
  <si>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</si>
  <si>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</si>
  <si>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</si>
  <si>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</si>
  <si>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</si>
  <si>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</si>
  <si>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</si>
  <si>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</si>
  <si>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</si>
  <si>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</si>
  <si>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</si>
  <si>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</si>
  <si>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</si>
  <si>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</si>
  <si>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</si>
  <si>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</si>
  <si>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</si>
  <si>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</si>
  <si>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</si>
  <si>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</si>
  <si>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</si>
  <si>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</si>
  <si>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</si>
  <si>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</si>
  <si>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</si>
  <si>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</si>
  <si>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</si>
  <si>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</si>
  <si>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</si>
  <si>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</si>
  <si>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</si>
  <si>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</si>
  <si>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</si>
  <si>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</si>
  <si>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</si>
  <si>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</si>
  <si>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</si>
  <si>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</si>
  <si>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</si>
  <si>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</si>
  <si>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</si>
  <si>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</si>
  <si>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</si>
  <si>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</si>
  <si>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</si>
  <si>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</si>
  <si>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</si>
  <si>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</si>
  <si>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</si>
  <si>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</si>
  <si>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</si>
  <si>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</si>
  <si>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</si>
  <si>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</si>
  <si>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</si>
  <si>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</si>
  <si>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</si>
  <si>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</si>
  <si>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</si>
  <si>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</si>
  <si>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</si>
  <si>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</si>
  <si>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</si>
  <si>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</si>
  <si>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</si>
  <si>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</si>
  <si>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</si>
  <si>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</si>
  <si>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</si>
  <si>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</si>
  <si>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</si>
  <si>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</si>
  <si>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</si>
  <si>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</si>
  <si>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</si>
  <si>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</si>
  <si>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</si>
  <si>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</si>
  <si>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</si>
  <si>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</si>
  <si>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</si>
  <si>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</si>
  <si>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</si>
  <si>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</si>
  <si>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</si>
  <si>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</si>
  <si>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</si>
  <si>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</si>
  <si>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</si>
  <si>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</si>
  <si>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</si>
  <si>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</si>
  <si>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</si>
  <si>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</si>
  <si>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</si>
  <si>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</si>
  <si>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</si>
  <si>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</si>
  <si>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</si>
  <si>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</si>
  <si>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</si>
  <si>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</si>
  <si>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</si>
  <si>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</si>
  <si>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</si>
  <si>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</si>
  <si>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</si>
  <si>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</si>
  <si>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</si>
  <si>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</si>
  <si>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</si>
  <si>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</si>
  <si>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</si>
  <si>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</si>
  <si>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</si>
  <si>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</si>
  <si>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</si>
  <si>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</si>
  <si>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</si>
  <si>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</si>
  <si>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</si>
  <si>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</si>
  <si>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</si>
  <si>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</si>
  <si>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</si>
  <si>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</si>
  <si>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</si>
  <si>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</si>
  <si>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</si>
  <si>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</si>
  <si>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</si>
  <si>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</si>
  <si>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</si>
  <si>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</si>
  <si>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</si>
  <si>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</si>
  <si>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</si>
  <si>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</si>
  <si>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</si>
  <si>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</si>
  <si>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</si>
  <si>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</si>
  <si>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</si>
  <si>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</si>
  <si>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</si>
  <si>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</si>
  <si>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</si>
  <si>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</si>
  <si>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</si>
  <si>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</si>
  <si>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</si>
  <si>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</si>
  <si>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</si>
  <si>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</si>
  <si>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</si>
  <si>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</si>
  <si>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</si>
  <si>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</si>
  <si>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</si>
  <si>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</si>
  <si>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</si>
  <si>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</si>
  <si>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</si>
  <si>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</si>
  <si>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</si>
  <si>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</si>
  <si>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</si>
  <si>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</si>
  <si>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</si>
  <si>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</si>
  <si>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</si>
  <si>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</si>
  <si>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</si>
  <si>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</si>
  <si>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</si>
  <si>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</si>
  <si>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</si>
  <si>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</si>
  <si>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</si>
  <si>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</si>
  <si>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</si>
  <si>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</si>
  <si>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</si>
  <si>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</si>
  <si>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</si>
  <si>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</si>
  <si>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</si>
  <si>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</si>
  <si>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</si>
  <si>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</si>
  <si>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</si>
  <si>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</si>
  <si>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</si>
  <si>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</si>
  <si>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</si>
  <si>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</si>
  <si>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</si>
  <si>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</si>
  <si>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</si>
  <si>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</si>
  <si>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</si>
  <si>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</si>
  <si>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</si>
  <si>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</si>
  <si>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</si>
  <si>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</si>
  <si>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</si>
  <si>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</si>
  <si>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</si>
  <si>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</si>
  <si>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</si>
  <si>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</si>
  <si>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</si>
  <si>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</si>
  <si>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</si>
  <si>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</si>
  <si>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</si>
  <si>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</si>
  <si>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</si>
  <si>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</si>
  <si>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</si>
  <si>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</si>
  <si>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</si>
  <si>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</si>
  <si>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</si>
  <si>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</si>
  <si>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</si>
  <si>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</si>
  <si>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</si>
  <si>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</si>
  <si>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</si>
  <si>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</si>
  <si>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</si>
  <si>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</si>
  <si>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</si>
  <si>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</si>
  <si>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</si>
  <si>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</si>
  <si>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</si>
  <si>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</si>
  <si>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</si>
  <si>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</si>
  <si>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</si>
  <si>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</si>
  <si>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</si>
  <si>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</si>
  <si>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</si>
  <si>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</si>
  <si>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</si>
  <si>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</si>
  <si>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</si>
  <si>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</si>
  <si>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</si>
  <si>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</si>
  <si>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</si>
  <si>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</si>
  <si>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</si>
  <si>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</si>
  <si>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</si>
  <si>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</si>
  <si>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</si>
  <si>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</si>
  <si>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</si>
  <si>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</si>
  <si>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</si>
  <si>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</si>
  <si>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</si>
  <si>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</si>
  <si>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</si>
  <si>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</si>
  <si>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</si>
  <si>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</si>
  <si>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</si>
  <si>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</si>
  <si>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</si>
  <si>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</si>
  <si>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</si>
  <si>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</si>
  <si>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</si>
  <si>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</si>
  <si>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</si>
  <si>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</si>
  <si>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</si>
  <si>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</si>
  <si>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</si>
  <si>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</si>
  <si>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</si>
  <si>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</si>
  <si>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</si>
  <si>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</si>
  <si>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</si>
  <si>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</si>
  <si>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</si>
  <si>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</si>
  <si>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</si>
  <si>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</si>
  <si>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</si>
  <si>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</si>
  <si>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</si>
  <si>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</si>
  <si>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</si>
  <si>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</si>
  <si>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</si>
  <si>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</si>
  <si>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</si>
  <si>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</si>
  <si>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</si>
  <si>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</si>
  <si>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</si>
  <si>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</si>
  <si>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</si>
  <si>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</si>
  <si>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</si>
  <si>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</si>
  <si>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</si>
  <si>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</si>
  <si>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</si>
  <si>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</si>
  <si>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</si>
  <si>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</si>
  <si>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</si>
  <si>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</si>
  <si>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</si>
  <si>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</si>
  <si>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</si>
  <si>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</si>
  <si>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</si>
  <si>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</si>
  <si>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</si>
  <si>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</si>
  <si>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</si>
  <si>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</si>
  <si>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</si>
  <si>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</si>
  <si>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</si>
  <si>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</si>
  <si>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</si>
  <si>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</si>
  <si>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</si>
  <si>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</si>
  <si>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</si>
  <si>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</si>
  <si>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</si>
  <si>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</si>
  <si>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</si>
  <si>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</si>
  <si>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</si>
  <si>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</si>
  <si>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</si>
  <si>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</si>
  <si>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</si>
  <si>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</si>
  <si>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</si>
  <si>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</si>
  <si>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</si>
  <si>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</si>
  <si>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</si>
  <si>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</si>
  <si>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</si>
  <si>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</si>
  <si>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</si>
  <si>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</si>
  <si>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</si>
  <si>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</si>
  <si>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</si>
  <si>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</si>
  <si>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</si>
  <si>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</si>
  <si>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</si>
  <si>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</si>
  <si>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</si>
  <si>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</si>
  <si>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</si>
  <si>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</si>
  <si>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</si>
  <si>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</si>
  <si>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</si>
  <si>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</si>
  <si>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</si>
  <si>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</si>
  <si>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</si>
  <si>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</si>
  <si>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</si>
  <si>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</si>
  <si>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</si>
  <si>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</si>
  <si>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</si>
  <si>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</si>
  <si>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</si>
  <si>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</si>
  <si>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</si>
  <si>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</si>
  <si>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</si>
  <si>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</si>
  <si>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</si>
  <si>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</si>
  <si>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</si>
  <si>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</si>
  <si>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</si>
  <si>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</si>
  <si>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</si>
  <si>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</si>
  <si>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</si>
  <si>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</si>
  <si>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</si>
  <si>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</si>
  <si>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</si>
  <si>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</si>
  <si>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</si>
  <si>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</si>
  <si>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</si>
  <si>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</si>
  <si>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</si>
  <si>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</si>
  <si>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</si>
  <si>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</si>
  <si>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</si>
  <si>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</si>
  <si>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</si>
  <si>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</si>
  <si>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</si>
  <si>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</si>
  <si>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</si>
  <si>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</si>
  <si>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</si>
  <si>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</si>
  <si>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</si>
  <si>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</si>
  <si>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</si>
  <si>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</si>
  <si>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</si>
  <si>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</si>
  <si>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</si>
  <si>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</si>
  <si>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</si>
  <si>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</si>
  <si>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</si>
  <si>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</si>
  <si>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</si>
  <si>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</si>
  <si>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</si>
  <si>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</si>
  <si>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</si>
  <si>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</si>
  <si>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</si>
  <si>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</si>
  <si>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</si>
  <si>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</si>
  <si>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</si>
  <si>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</si>
  <si>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</si>
  <si>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</si>
  <si>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</si>
  <si>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</si>
  <si>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</si>
  <si>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</si>
  <si>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</si>
  <si>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</si>
  <si>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</si>
  <si>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</si>
  <si>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</si>
  <si>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</si>
  <si>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</si>
  <si>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</si>
  <si>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</si>
  <si>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</si>
  <si>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</si>
  <si>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</si>
  <si>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</si>
  <si>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</si>
  <si>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</si>
  <si>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</si>
  <si>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</si>
  <si>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</si>
  <si>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</si>
  <si>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</si>
  <si>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</si>
  <si>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</si>
  <si>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</si>
  <si>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</si>
  <si>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</si>
  <si>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</si>
  <si>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</si>
  <si>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</si>
  <si>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</si>
  <si>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</si>
  <si>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</si>
  <si>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</si>
  <si>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</si>
  <si>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</si>
  <si>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</si>
  <si>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</si>
  <si>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</si>
  <si>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</si>
  <si>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</si>
  <si>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</si>
  <si>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</si>
  <si>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</si>
  <si>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</si>
  <si>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</si>
  <si>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</si>
  <si>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</si>
  <si>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</si>
  <si>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</si>
  <si>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</si>
  <si>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</si>
  <si>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</si>
  <si>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</si>
  <si>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</si>
  <si>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</si>
  <si>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</si>
  <si>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</si>
  <si>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</si>
  <si>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</si>
  <si>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</si>
  <si>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</si>
  <si>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</si>
  <si>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</si>
  <si>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</si>
  <si>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</si>
  <si>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</si>
  <si>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</si>
  <si>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</si>
  <si>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</si>
  <si>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</si>
  <si>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</si>
  <si>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</si>
  <si>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</si>
  <si>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</si>
  <si>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</si>
  <si>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</si>
  <si>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</si>
  <si>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</si>
  <si>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</si>
  <si>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</si>
  <si>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</si>
  <si>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</si>
  <si>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</si>
  <si>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</si>
  <si>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</si>
  <si>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</si>
  <si>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</si>
  <si>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</si>
  <si>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</si>
  <si>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</si>
  <si>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</si>
  <si>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</si>
  <si>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</si>
  <si>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</si>
  <si>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</si>
  <si>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</si>
  <si>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</si>
  <si>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</si>
  <si>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</si>
  <si>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</si>
  <si>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</si>
  <si>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</si>
  <si>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</si>
  <si>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</si>
  <si>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</si>
  <si>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</si>
  <si>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</si>
  <si>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</si>
  <si>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</si>
  <si>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</si>
  <si>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</si>
  <si>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</si>
  <si>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</si>
  <si>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</si>
  <si>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</si>
  <si>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</si>
  <si>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</si>
  <si>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</si>
  <si>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</si>
  <si>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</si>
  <si>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</si>
  <si>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</si>
  <si>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</si>
  <si>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</si>
  <si>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</si>
  <si>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</si>
  <si>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</si>
  <si>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</si>
  <si>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</si>
  <si>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</si>
  <si>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</si>
  <si>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</si>
  <si>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</si>
  <si>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</si>
  <si>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</si>
  <si>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</si>
  <si>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</si>
  <si>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</si>
  <si>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</si>
  <si>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</si>
  <si>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</si>
  <si>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</si>
  <si>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</si>
  <si>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</si>
  <si>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</si>
  <si>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</si>
  <si>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</si>
  <si>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</si>
  <si>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</si>
  <si>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</si>
  <si>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</si>
  <si>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</si>
  <si>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</si>
  <si>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</si>
  <si>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</si>
  <si>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</si>
  <si>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</si>
  <si>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</si>
  <si>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</si>
  <si>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</si>
  <si>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</si>
  <si>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</si>
  <si>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</si>
  <si>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</si>
  <si>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</si>
  <si>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</si>
  <si>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</si>
  <si>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</si>
  <si>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</si>
  <si>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</si>
  <si>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</si>
  <si>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</si>
  <si>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</si>
  <si>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</si>
  <si>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</si>
  <si>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</si>
  <si>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</si>
  <si>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</si>
  <si>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</si>
  <si>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</si>
  <si>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</si>
  <si>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</si>
  <si>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</si>
  <si>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</si>
  <si>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</si>
  <si>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</si>
  <si>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</si>
  <si>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</si>
  <si>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</si>
  <si>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</si>
  <si>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</si>
  <si>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</si>
  <si>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</si>
  <si>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</si>
  <si>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</si>
  <si>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</si>
  <si>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</si>
  <si>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</si>
  <si>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</si>
  <si>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</si>
  <si>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</si>
  <si>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</si>
  <si>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</si>
  <si>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</si>
  <si>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</si>
  <si>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</si>
  <si>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</si>
  <si>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</si>
  <si>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</si>
  <si>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</si>
  <si>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</si>
  <si>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</si>
  <si>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</si>
  <si>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</si>
  <si>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</si>
  <si>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</si>
  <si>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</si>
  <si>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</si>
  <si>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</si>
  <si>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</si>
  <si>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</si>
  <si>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</si>
  <si>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</si>
  <si>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</si>
  <si>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</si>
  <si>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</si>
  <si>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</si>
  <si>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</si>
  <si>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</si>
  <si>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</si>
  <si>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</si>
  <si>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</si>
  <si>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</si>
  <si>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</si>
  <si>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</si>
  <si>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</si>
  <si>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</si>
  <si>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</si>
  <si>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</si>
  <si>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</si>
  <si>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</si>
  <si>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</si>
  <si>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</si>
  <si>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</si>
  <si>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</si>
  <si>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</si>
  <si>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</si>
  <si>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</si>
  <si>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</si>
  <si>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</si>
  <si>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</si>
  <si>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</si>
  <si>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</si>
  <si>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</si>
  <si>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</si>
  <si>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</si>
  <si>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</si>
  <si>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</si>
  <si>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</si>
  <si>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</si>
  <si>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</si>
  <si>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</si>
  <si>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</si>
  <si>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</si>
  <si>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</si>
  <si>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</si>
  <si>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</si>
  <si>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</si>
  <si>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</si>
  <si>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</si>
  <si>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</si>
  <si>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</si>
  <si>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</si>
  <si>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</si>
  <si>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</si>
  <si>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</si>
  <si>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</si>
  <si>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</si>
  <si>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</si>
  <si>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</si>
  <si>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</si>
  <si>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</si>
  <si>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</si>
  <si>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</si>
  <si>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</si>
  <si>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</si>
  <si>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</si>
  <si>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</si>
  <si>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</si>
  <si>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</si>
  <si>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</si>
  <si>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</si>
  <si>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</si>
  <si>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</si>
  <si>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</si>
  <si>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</si>
  <si>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</si>
  <si>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</si>
  <si>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</si>
  <si>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</si>
  <si>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</si>
  <si>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</si>
  <si>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</si>
  <si>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</si>
  <si>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</si>
  <si>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</si>
  <si>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</si>
  <si>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</si>
  <si>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</si>
  <si>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</si>
  <si>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</si>
  <si>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</si>
  <si>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</si>
  <si>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</si>
  <si>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</si>
  <si>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</si>
  <si>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</si>
  <si>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</si>
  <si>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</si>
  <si>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</si>
  <si>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</si>
  <si>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</si>
  <si>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</si>
  <si>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</si>
  <si>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</si>
  <si>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</si>
  <si>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</si>
  <si>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</si>
  <si>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</si>
  <si>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</si>
  <si>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</si>
  <si>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</si>
  <si>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</si>
  <si>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</si>
  <si>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</si>
  <si>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</si>
  <si>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</si>
  <si>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</si>
  <si>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</si>
  <si>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</si>
  <si>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</si>
  <si>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</si>
  <si>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</si>
  <si>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</si>
  <si>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</si>
  <si>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</si>
  <si>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</si>
  <si>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</si>
  <si>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</si>
  <si>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</si>
  <si>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</si>
  <si>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</si>
  <si>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</si>
  <si>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</si>
  <si>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</si>
  <si>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</si>
  <si>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</si>
  <si>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</si>
  <si>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</si>
  <si>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</si>
  <si>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</si>
  <si>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</si>
  <si>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</si>
  <si>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</si>
  <si>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</si>
  <si>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</si>
  <si>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</si>
  <si>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</si>
  <si>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</si>
  <si>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</si>
  <si>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</si>
  <si>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</si>
  <si>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</si>
  <si>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</si>
  <si>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</si>
  <si>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</si>
  <si>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</si>
  <si>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</si>
  <si>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</si>
  <si>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</si>
  <si>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</si>
  <si>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</si>
  <si>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</si>
  <si>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</si>
  <si>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</si>
  <si>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</si>
  <si>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</si>
  <si>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</si>
  <si>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</si>
  <si>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</si>
  <si>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</si>
  <si>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</si>
  <si>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</si>
  <si>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</si>
  <si>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</si>
  <si>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</si>
  <si>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</si>
  <si>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</si>
  <si>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</si>
  <si>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</si>
  <si>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</si>
  <si>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</si>
  <si>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</si>
  <si>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</si>
  <si>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</si>
  <si>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</si>
  <si>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</si>
  <si>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</si>
  <si>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</si>
  <si>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</si>
  <si>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</si>
  <si>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</si>
  <si>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</si>
  <si>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</si>
  <si>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</si>
  <si>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</si>
  <si>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</si>
  <si>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</si>
  <si>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</si>
  <si>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</si>
  <si>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</si>
  <si>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</si>
  <si>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</si>
  <si>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</si>
  <si>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</si>
  <si>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</si>
  <si>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</si>
  <si>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</si>
  <si>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</si>
  <si>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</si>
  <si>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</si>
  <si>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</si>
  <si>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</si>
  <si>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</si>
  <si>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</si>
  <si>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</si>
  <si>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</si>
  <si>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</si>
  <si>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</si>
  <si>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</si>
  <si>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</si>
  <si>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</si>
  <si>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</si>
  <si>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</si>
  <si>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</si>
  <si>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</si>
  <si>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</si>
  <si>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</si>
  <si>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</si>
  <si>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</si>
  <si>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</si>
  <si>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</si>
  <si>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</si>
  <si>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</si>
  <si>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</si>
  <si>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</si>
  <si>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</si>
  <si>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</si>
  <si>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</si>
  <si>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</si>
  <si>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</si>
  <si>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</si>
  <si>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</si>
  <si>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</si>
  <si>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</si>
  <si>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</si>
  <si>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</si>
  <si>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</si>
  <si>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</si>
  <si>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</si>
  <si>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</si>
  <si>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</si>
  <si>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</si>
  <si>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</si>
  <si>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</si>
  <si>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</si>
  <si>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</si>
  <si>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</si>
  <si>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</si>
  <si>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</si>
  <si>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</si>
  <si>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</si>
  <si>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</si>
  <si>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</si>
  <si>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</si>
  <si>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</si>
  <si>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</si>
  <si>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</si>
  <si>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</si>
  <si>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</si>
  <si>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</si>
  <si>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</si>
  <si>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</si>
  <si>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</si>
  <si>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</si>
  <si>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</si>
  <si>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</si>
  <si>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</si>
  <si>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</si>
  <si>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</si>
  <si>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</si>
  <si>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</si>
  <si>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</si>
  <si>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</si>
  <si>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</si>
  <si>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</si>
  <si>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</si>
  <si>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</si>
  <si>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</si>
  <si>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</si>
  <si>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</si>
  <si>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</si>
  <si>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</si>
  <si>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</si>
  <si>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</si>
  <si>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</si>
  <si>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</si>
  <si>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</si>
  <si>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</si>
  <si>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</si>
  <si>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</si>
  <si>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</si>
  <si>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</si>
  <si>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</si>
  <si>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</si>
  <si>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</si>
  <si>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</si>
  <si>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</si>
  <si>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</si>
  <si>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</si>
  <si>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</si>
  <si>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</si>
  <si>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</si>
  <si>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</si>
  <si>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</si>
  <si>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</si>
  <si>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</si>
  <si>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</si>
  <si>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</si>
  <si>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</si>
  <si>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</si>
  <si>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</si>
  <si>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</si>
  <si>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</si>
  <si>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</si>
  <si>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</si>
  <si>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</si>
  <si>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</si>
  <si>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</si>
  <si>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</si>
  <si>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</si>
  <si>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</si>
  <si>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</si>
  <si>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</si>
  <si>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</si>
  <si>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</si>
  <si>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</si>
  <si>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</si>
  <si>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</si>
  <si>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</si>
  <si>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</si>
  <si>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</si>
  <si>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</si>
  <si>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</si>
  <si>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</si>
  <si>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</si>
  <si>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</si>
  <si>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</si>
  <si>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</si>
  <si>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</si>
  <si>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</si>
  <si>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</si>
  <si>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</si>
  <si>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</si>
  <si>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</si>
  <si>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</si>
  <si>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</si>
  <si>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</si>
  <si>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</si>
  <si>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</si>
  <si>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</si>
  <si>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</si>
  <si>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</si>
  <si>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</si>
  <si>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</si>
  <si>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</si>
  <si>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</si>
  <si>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</si>
  <si>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</si>
  <si>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</si>
  <si>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</si>
  <si>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</si>
  <si>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</si>
  <si>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</si>
  <si>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</si>
  <si>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</si>
  <si>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</si>
  <si>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</si>
  <si>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</si>
  <si>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</si>
  <si>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</si>
  <si>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</si>
  <si>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</si>
  <si>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</si>
  <si>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</si>
  <si>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</si>
  <si>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</si>
  <si>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</si>
  <si>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</si>
  <si>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</si>
  <si>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</si>
  <si>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</si>
  <si>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</si>
  <si>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</si>
  <si>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</si>
  <si>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</si>
  <si>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</si>
  <si>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</si>
  <si>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</si>
  <si>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</si>
  <si>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</si>
  <si>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</si>
  <si>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</si>
  <si>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</si>
  <si>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</si>
  <si>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</si>
  <si>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</si>
  <si>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</si>
  <si>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</si>
  <si>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</si>
  <si>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</si>
  <si>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</si>
  <si>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</si>
  <si>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</si>
  <si>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</si>
  <si>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</si>
  <si>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</si>
  <si>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</si>
  <si>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</si>
  <si>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</si>
  <si>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</si>
  <si>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</si>
  <si>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</si>
  <si>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</si>
  <si>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</si>
  <si>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</si>
  <si>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</si>
  <si>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</si>
  <si>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</si>
  <si>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</si>
  <si>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</si>
  <si>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</si>
  <si>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</si>
  <si>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</si>
  <si>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</si>
  <si>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</si>
  <si>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</si>
  <si>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</si>
  <si>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</si>
  <si>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</si>
  <si>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</si>
  <si>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</si>
  <si>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</si>
  <si>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</si>
  <si>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</si>
  <si>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</si>
  <si>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</si>
  <si>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</si>
  <si>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</si>
  <si>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</si>
  <si>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</si>
  <si>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</si>
  <si>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</si>
  <si>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</si>
  <si>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</si>
  <si>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</si>
  <si>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</si>
  <si>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</si>
  <si>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</si>
  <si>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</si>
  <si>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</si>
  <si>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</si>
  <si>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</si>
  <si>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</si>
  <si>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</si>
  <si>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</si>
  <si>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</si>
  <si>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</si>
  <si>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</si>
  <si>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</si>
  <si>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</si>
  <si>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</si>
  <si>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</si>
  <si>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</si>
  <si>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</si>
  <si>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</si>
  <si>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</si>
  <si>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</si>
  <si>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</si>
  <si>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</si>
  <si>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</si>
  <si>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</si>
  <si>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</si>
  <si>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</si>
  <si>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</si>
  <si>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</si>
  <si>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</si>
  <si>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</si>
  <si>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</si>
  <si>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</si>
  <si>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</si>
  <si>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</si>
  <si>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</si>
  <si>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</si>
  <si>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</si>
  <si>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</si>
  <si>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</si>
  <si>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</si>
  <si>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</si>
  <si>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</si>
  <si>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</si>
  <si>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</si>
  <si>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</si>
  <si>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</si>
  <si>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</si>
  <si>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</si>
  <si>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</si>
  <si>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</si>
  <si>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</si>
  <si>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</si>
  <si>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</si>
  <si>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</si>
  <si>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</si>
  <si>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</si>
  <si>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</si>
  <si>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</si>
  <si>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</si>
  <si>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</si>
  <si>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</si>
  <si>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</si>
  <si>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</si>
  <si>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</si>
  <si>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</si>
  <si>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</si>
  <si>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</si>
  <si>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</si>
  <si>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</si>
  <si>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</si>
  <si>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</si>
  <si>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</si>
  <si>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</si>
  <si>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</si>
  <si>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</si>
  <si>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</si>
  <si>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</si>
  <si>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</si>
  <si>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</si>
  <si>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</si>
  <si>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</si>
  <si>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</si>
  <si>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</si>
  <si>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</si>
  <si>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</si>
  <si>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</si>
  <si>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</si>
  <si>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</si>
  <si>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</si>
  <si>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</si>
  <si>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</si>
  <si>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</si>
  <si>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</si>
  <si>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</si>
  <si>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</si>
  <si>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</si>
  <si>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</si>
  <si>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</si>
  <si>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</si>
  <si>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</si>
  <si>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</si>
  <si>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</si>
  <si>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</si>
  <si>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</si>
  <si>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</si>
  <si>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</si>
  <si>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</si>
  <si>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</si>
  <si>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</si>
  <si>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</si>
  <si>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</si>
  <si>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</si>
  <si>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</si>
  <si>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</si>
  <si>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</si>
  <si>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</si>
  <si>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</si>
  <si>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</si>
  <si>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</si>
  <si>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</si>
  <si>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</si>
  <si>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</si>
  <si>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</si>
  <si>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</si>
  <si>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</si>
  <si>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</si>
  <si>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</si>
  <si>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</si>
  <si>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</si>
  <si>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</si>
  <si>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</si>
  <si>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</si>
  <si>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</si>
  <si>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</si>
  <si>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</si>
  <si>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</si>
  <si>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</si>
  <si>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</si>
  <si>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</si>
  <si>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</si>
  <si>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</si>
  <si>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</si>
  <si>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</si>
  <si>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</si>
  <si>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</si>
  <si>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</si>
  <si>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</si>
  <si>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</si>
  <si>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</si>
  <si>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</si>
  <si>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</si>
  <si>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</si>
  <si>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</si>
  <si>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</si>
  <si>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</si>
  <si>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</si>
  <si>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</si>
  <si>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</si>
  <si>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</si>
  <si>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</si>
  <si>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</si>
  <si>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</si>
  <si>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</si>
  <si>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</si>
  <si>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</si>
  <si>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</si>
  <si>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</si>
  <si>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</si>
  <si>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</si>
  <si>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</si>
  <si>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</si>
  <si>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</si>
  <si>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</si>
  <si>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</si>
  <si>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</si>
  <si>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</si>
  <si>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</si>
  <si>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</si>
  <si>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</si>
  <si>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</si>
  <si>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</si>
  <si>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</si>
  <si>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</si>
  <si>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</si>
  <si>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</si>
  <si>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</si>
  <si>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</si>
  <si>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</si>
  <si>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</si>
  <si>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</si>
  <si>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</si>
  <si>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</si>
  <si>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</si>
  <si>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</si>
  <si>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</si>
  <si>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</si>
  <si>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</si>
  <si>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</si>
  <si>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</si>
  <si>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</si>
  <si>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</si>
  <si>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</si>
  <si>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</si>
  <si>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</si>
  <si>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</si>
  <si>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</si>
  <si>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</si>
  <si>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</si>
  <si>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</si>
  <si>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</si>
  <si>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</si>
  <si>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</si>
  <si>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</si>
  <si>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</si>
  <si>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</si>
  <si>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</si>
  <si>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</si>
  <si>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</si>
  <si>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</si>
  <si>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</si>
  <si>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</si>
  <si>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</si>
  <si>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</si>
  <si>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</si>
  <si>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</si>
  <si>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</si>
  <si>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</si>
  <si>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</si>
  <si>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</si>
  <si>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</si>
  <si>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</si>
  <si>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</si>
  <si>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</si>
  <si>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</si>
  <si>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</si>
  <si>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</si>
  <si>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</si>
  <si>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</si>
  <si>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</si>
  <si>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</si>
  <si>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</si>
  <si>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</si>
  <si>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</si>
  <si>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</si>
  <si>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</si>
  <si>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</si>
  <si>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</si>
  <si>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</si>
  <si>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</si>
  <si>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</si>
  <si>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</si>
  <si>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</si>
  <si>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</si>
  <si>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</si>
  <si>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</si>
  <si>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</si>
  <si>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</si>
  <si>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</si>
  <si>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</si>
  <si>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</si>
  <si>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</si>
  <si>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</si>
  <si>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</si>
  <si>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</si>
  <si>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</si>
  <si>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</si>
  <si>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</si>
  <si>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</si>
  <si>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</si>
  <si>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</si>
  <si>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</si>
  <si>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</si>
  <si>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</si>
  <si>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</si>
  <si>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</si>
  <si>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</si>
  <si>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</si>
  <si>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</si>
  <si>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</si>
  <si>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</si>
  <si>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</si>
  <si>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</si>
  <si>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</si>
  <si>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</si>
  <si>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</si>
  <si>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</si>
  <si>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</si>
  <si>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</si>
  <si>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</si>
  <si>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</si>
  <si>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</si>
  <si>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</si>
  <si>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</si>
  <si>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</si>
  <si>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</si>
  <si>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</si>
  <si>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</si>
  <si>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</si>
  <si>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</si>
  <si>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</si>
  <si>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</si>
  <si>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</si>
  <si>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</si>
  <si>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</si>
  <si>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</si>
  <si>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</si>
  <si>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</si>
  <si>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</si>
  <si>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</si>
  <si>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</si>
  <si>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</si>
  <si>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</si>
  <si>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</si>
  <si>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</si>
  <si>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</si>
  <si>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</si>
  <si>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</si>
  <si>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</si>
  <si>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</si>
  <si>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</si>
  <si>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</si>
  <si>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</si>
  <si>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</si>
  <si>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</si>
  <si>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</si>
  <si>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</si>
  <si>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</si>
  <si>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</si>
  <si>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</si>
  <si>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</si>
  <si>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</si>
  <si>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</si>
  <si>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</si>
  <si>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</si>
  <si>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</si>
  <si>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</si>
  <si>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</si>
  <si>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</si>
  <si>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</si>
  <si>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</si>
  <si>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</si>
  <si>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</si>
  <si>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</si>
  <si>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</si>
  <si>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</si>
  <si>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</si>
  <si>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</si>
  <si>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</si>
  <si>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</si>
  <si>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</si>
  <si>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</si>
  <si>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</si>
  <si>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</si>
  <si>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</si>
  <si>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</si>
  <si>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</si>
  <si>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</si>
  <si>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</si>
  <si>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</si>
  <si>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</si>
  <si>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</si>
  <si>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</si>
  <si>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</si>
  <si>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</si>
  <si>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</si>
  <si>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</si>
  <si>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</si>
  <si>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</si>
  <si>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</si>
  <si>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</si>
  <si>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</si>
  <si>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</si>
  <si>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</si>
  <si>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</si>
  <si>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</si>
  <si>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</si>
  <si>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</si>
  <si>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</si>
  <si>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</si>
  <si>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</si>
  <si>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</si>
  <si>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</si>
  <si>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</si>
  <si>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</si>
  <si>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</si>
  <si>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</si>
  <si>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</si>
  <si>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</si>
  <si>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</si>
  <si>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</si>
  <si>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</si>
  <si>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</si>
  <si>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</si>
  <si>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</si>
  <si>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</si>
  <si>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</si>
  <si>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</si>
  <si>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</si>
  <si>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</si>
  <si>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</si>
  <si>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</si>
  <si>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</si>
  <si>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</si>
  <si>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</si>
  <si>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</si>
  <si>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</si>
  <si>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</si>
  <si>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</si>
  <si>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</si>
  <si>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</si>
  <si>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</si>
  <si>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</si>
  <si>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</si>
  <si>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</si>
  <si>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</si>
  <si>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</si>
  <si>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</si>
  <si>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</si>
  <si>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</si>
  <si>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</si>
  <si>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</si>
  <si>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</si>
  <si>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</si>
  <si>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</si>
  <si>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</si>
  <si>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</si>
  <si>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</si>
  <si>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</si>
  <si>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</si>
  <si>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</si>
  <si>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</si>
  <si>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</si>
  <si>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</si>
  <si>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</si>
  <si>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</si>
  <si>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</si>
  <si>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</si>
  <si>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</si>
  <si>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</si>
  <si>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</si>
  <si>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</si>
  <si>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</si>
  <si>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</si>
  <si>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</si>
  <si>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</si>
  <si>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</si>
  <si>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</si>
  <si>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</si>
  <si>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</si>
  <si>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</si>
  <si>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</si>
  <si>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</si>
  <si>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</si>
  <si>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</si>
  <si>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</si>
  <si>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</si>
  <si>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</si>
  <si>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</si>
  <si>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</si>
  <si>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</si>
  <si>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</si>
  <si>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</si>
  <si>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</si>
  <si>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</si>
  <si>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</si>
  <si>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</si>
  <si>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</si>
  <si>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</si>
  <si>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</si>
  <si>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</si>
  <si>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</si>
  <si>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</si>
  <si>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</si>
  <si>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</si>
  <si>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</si>
  <si>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</si>
  <si>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</si>
  <si>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</si>
  <si>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</si>
  <si>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</si>
  <si>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</si>
  <si>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</si>
  <si>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</si>
  <si>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</si>
  <si>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</si>
  <si>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</si>
  <si>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</si>
  <si>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</si>
  <si>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</si>
  <si>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</si>
  <si>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</si>
  <si>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</si>
  <si>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</si>
  <si>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</si>
  <si>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</si>
  <si>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</si>
  <si>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</si>
  <si>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</si>
  <si>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</si>
  <si>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</si>
  <si>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</si>
  <si>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</si>
  <si>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</si>
  <si>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</si>
  <si>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</si>
  <si>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</si>
  <si>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</si>
  <si>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</si>
  <si>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</si>
  <si>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</si>
  <si>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</si>
  <si>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</si>
  <si>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</si>
  <si>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</si>
  <si>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</si>
  <si>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</si>
  <si>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</si>
  <si>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</si>
  <si>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</si>
  <si>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</si>
  <si>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</si>
  <si>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</si>
  <si>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</si>
  <si>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</si>
  <si>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</si>
  <si>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</si>
  <si>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</si>
  <si>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</si>
  <si>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</si>
  <si>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</si>
  <si>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</si>
  <si>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</si>
  <si>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</si>
  <si>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</si>
  <si>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</si>
  <si>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</si>
  <si>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</si>
  <si>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</si>
  <si>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</si>
  <si>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</si>
  <si>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</si>
  <si>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</si>
  <si>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</si>
  <si>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</si>
  <si>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</si>
  <si>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</si>
  <si>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</si>
  <si>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</si>
  <si>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</si>
  <si>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</si>
  <si>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</si>
  <si>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</si>
  <si>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</si>
  <si>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</si>
  <si>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</si>
  <si>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</si>
  <si>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</si>
  <si>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</si>
  <si>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</si>
  <si>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</si>
  <si>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</si>
  <si>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</si>
  <si>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</si>
  <si>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</si>
  <si>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</si>
  <si>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</si>
  <si>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</si>
  <si>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</si>
  <si>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</si>
  <si>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</si>
  <si>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</si>
  <si>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</si>
  <si>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</si>
  <si>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</si>
  <si>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</si>
  <si>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</si>
  <si>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</si>
  <si>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</si>
  <si>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</si>
  <si>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</si>
  <si>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</si>
  <si>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</si>
  <si>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</si>
  <si>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</si>
  <si>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</si>
  <si>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</si>
  <si>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</si>
  <si>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</si>
  <si>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</si>
  <si>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</si>
  <si>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</si>
  <si>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</si>
  <si>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</si>
  <si>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</si>
  <si>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</si>
  <si>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</si>
  <si>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</si>
  <si>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</si>
  <si>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</si>
  <si>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</si>
  <si>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</si>
  <si>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</si>
  <si>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</si>
  <si>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</si>
  <si>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</si>
  <si>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</si>
  <si>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</si>
  <si>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</si>
  <si>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</si>
  <si>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</si>
  <si>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</si>
  <si>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</si>
  <si>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</si>
  <si>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</si>
  <si>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</si>
  <si>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</si>
  <si>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</si>
  <si>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</si>
  <si>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</si>
  <si>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</si>
  <si>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</si>
  <si>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</si>
  <si>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</si>
  <si>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</si>
  <si>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</si>
  <si>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</si>
  <si>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</si>
  <si>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</si>
  <si>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</si>
  <si>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</si>
  <si>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</si>
  <si>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</si>
  <si>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</si>
  <si>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</si>
  <si>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</si>
  <si>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</si>
  <si>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</si>
  <si>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</si>
  <si>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</si>
  <si>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</si>
  <si>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</si>
  <si>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</si>
  <si>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</si>
  <si>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</si>
  <si>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</si>
  <si>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</si>
  <si>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</si>
  <si>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</si>
  <si>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</si>
  <si>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</si>
  <si>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</si>
  <si>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</si>
  <si>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</si>
  <si>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</si>
  <si>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</si>
  <si>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</si>
  <si>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</si>
  <si>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</si>
  <si>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</si>
  <si>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</si>
  <si>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</si>
  <si>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</si>
  <si>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</si>
  <si>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</si>
  <si>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</si>
  <si>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</si>
  <si>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</si>
  <si>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</si>
  <si>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</si>
  <si>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</si>
  <si>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</si>
  <si>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</si>
  <si>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</si>
  <si>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</si>
  <si>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</si>
  <si>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</si>
  <si>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</si>
  <si>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</si>
  <si>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</si>
  <si>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</si>
  <si>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</si>
  <si>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</si>
  <si>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</si>
  <si>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</si>
  <si>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</si>
  <si>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</si>
  <si>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</si>
  <si>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</si>
  <si>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</si>
  <si>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</si>
  <si>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</si>
  <si>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</si>
  <si>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</si>
  <si>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</si>
  <si>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</si>
  <si>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</si>
  <si>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</si>
  <si>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</si>
  <si>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</si>
  <si>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</si>
  <si>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</si>
  <si>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</si>
  <si>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</si>
  <si>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</si>
  <si>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</si>
  <si>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</si>
  <si>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</si>
  <si>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</si>
  <si>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</si>
  <si>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</si>
  <si>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</si>
  <si>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</si>
  <si>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</si>
  <si>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</si>
  <si>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</si>
  <si>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</si>
  <si>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</si>
  <si>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</si>
  <si>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</si>
  <si>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</si>
  <si>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</si>
  <si>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</si>
  <si>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</si>
  <si>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</si>
  <si>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</si>
  <si>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</si>
  <si>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</si>
  <si>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</si>
  <si>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</si>
  <si>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</si>
  <si>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</si>
  <si>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</si>
  <si>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</si>
  <si>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</si>
  <si>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</si>
  <si>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</si>
  <si>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</si>
  <si>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</si>
  <si>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</si>
  <si>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</si>
  <si>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</si>
  <si>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</si>
  <si>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</si>
  <si>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</si>
  <si>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</si>
  <si>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</si>
  <si>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</si>
  <si>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</si>
  <si>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</si>
  <si>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</si>
  <si>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</si>
  <si>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</si>
  <si>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</si>
  <si>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</si>
  <si>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</si>
  <si>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</si>
  <si>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</si>
  <si>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</si>
  <si>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</si>
  <si>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</si>
  <si>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</si>
  <si>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</si>
  <si>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</si>
  <si>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</si>
  <si>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</si>
  <si>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</si>
  <si>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</si>
  <si>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</si>
  <si>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</si>
  <si>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</si>
  <si>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</si>
  <si>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</si>
  <si>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</si>
  <si>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</si>
  <si>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</si>
  <si>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</si>
  <si>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</si>
  <si>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</si>
  <si>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</si>
  <si>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</si>
  <si>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</si>
  <si>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</si>
  <si>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</si>
  <si>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</si>
  <si>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</si>
  <si>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</si>
  <si>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</si>
  <si>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</si>
  <si>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</si>
  <si>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</si>
  <si>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</si>
  <si>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</si>
  <si>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</si>
  <si>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</si>
  <si>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</si>
  <si>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</si>
  <si>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</si>
  <si>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</si>
  <si>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</si>
  <si>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</si>
  <si>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</si>
  <si>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</si>
  <si>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</si>
  <si>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</si>
  <si>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</si>
  <si>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</si>
  <si>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</si>
  <si>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</si>
  <si>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</si>
  <si>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</si>
  <si>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</si>
  <si>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</si>
  <si>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</si>
  <si>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</si>
  <si>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</si>
  <si>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</si>
  <si>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</si>
  <si>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</si>
  <si>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</si>
  <si>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</si>
  <si>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</si>
  <si>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</si>
  <si>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</si>
  <si>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</si>
  <si>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</si>
  <si>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</si>
  <si>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</si>
  <si>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</si>
  <si>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</si>
  <si>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</si>
  <si>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</si>
  <si>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</si>
  <si>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</si>
  <si>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</si>
  <si>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</si>
  <si>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</si>
  <si>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</si>
  <si>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</si>
  <si>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</si>
  <si>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</si>
  <si>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</si>
  <si>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</si>
  <si>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</si>
  <si>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</si>
  <si>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</si>
  <si>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</si>
  <si>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</si>
  <si>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</si>
  <si>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</si>
  <si>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</si>
  <si>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</si>
  <si>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</si>
  <si>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</si>
  <si>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</si>
  <si>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</si>
  <si>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</si>
  <si>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</si>
  <si>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</si>
  <si>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</si>
  <si>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</si>
  <si>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</si>
  <si>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</si>
  <si>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</si>
  <si>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</si>
  <si>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</si>
  <si>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</si>
  <si>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</si>
  <si>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</si>
  <si>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</si>
  <si>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</si>
  <si>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</si>
  <si>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</si>
  <si>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</si>
  <si>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</si>
  <si>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</si>
  <si>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</si>
  <si>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</si>
  <si>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</si>
  <si>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</si>
  <si>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</si>
  <si>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</si>
  <si>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</si>
  <si>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</si>
  <si>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</si>
  <si>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</si>
  <si>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</si>
  <si>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</si>
  <si>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</si>
  <si>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</si>
  <si>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</si>
  <si>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</si>
  <si>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</si>
  <si>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</si>
  <si>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</si>
  <si>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</si>
  <si>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</si>
  <si>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</si>
  <si>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</si>
  <si>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</si>
  <si>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</si>
  <si>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</si>
  <si>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</si>
  <si>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</si>
  <si>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</si>
  <si>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</si>
  <si>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</si>
  <si>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</si>
  <si>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</si>
  <si>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</si>
  <si>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</si>
  <si>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</si>
  <si>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</si>
  <si>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</si>
  <si>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</si>
  <si>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</si>
  <si>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</si>
  <si>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</si>
  <si>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</si>
  <si>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</si>
  <si>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</si>
  <si>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</si>
  <si>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</si>
  <si>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</si>
  <si>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</si>
  <si>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</si>
  <si>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</si>
  <si>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</si>
  <si>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</si>
  <si>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</si>
  <si>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</si>
  <si>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</si>
  <si>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</si>
  <si>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</si>
  <si>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</si>
  <si>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</si>
  <si>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</si>
  <si>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</si>
  <si>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</si>
  <si>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</si>
  <si>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</si>
  <si>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</si>
  <si>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</si>
  <si>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</si>
  <si>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</si>
  <si>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</si>
  <si>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</si>
  <si>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</si>
  <si>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</si>
  <si>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</si>
  <si>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</si>
  <si>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</si>
  <si>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</si>
  <si>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</si>
  <si>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</si>
  <si>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</si>
  <si>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</si>
  <si>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</si>
  <si>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</si>
  <si>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</si>
  <si>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</si>
  <si>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</si>
  <si>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</si>
  <si>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</si>
  <si>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</si>
  <si>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</si>
  <si>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</si>
  <si>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</si>
  <si>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</si>
  <si>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</si>
  <si>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</si>
  <si>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</si>
  <si>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</si>
  <si>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</si>
  <si>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</si>
  <si>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</si>
  <si>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</si>
  <si>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</si>
  <si>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</si>
  <si>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</si>
  <si>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</si>
  <si>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</si>
  <si>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</si>
  <si>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</si>
  <si>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</si>
  <si>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</si>
  <si>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</si>
  <si>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</si>
  <si>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</si>
  <si>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</si>
  <si>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</si>
  <si>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</si>
  <si>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</si>
  <si>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</si>
  <si>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</si>
  <si>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</si>
  <si>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</si>
  <si>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</si>
  <si>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</si>
  <si>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</si>
  <si>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</si>
  <si>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</si>
  <si>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</si>
  <si>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</si>
  <si>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</si>
  <si>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</si>
  <si>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</si>
  <si>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</si>
  <si>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</si>
  <si>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</si>
  <si>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</si>
  <si>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</si>
  <si>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</si>
  <si>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</si>
  <si>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</si>
  <si>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</si>
  <si>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</si>
  <si>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</si>
  <si>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</si>
  <si>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</si>
  <si>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</si>
  <si>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</si>
  <si>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</si>
  <si>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</si>
  <si>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</si>
  <si>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</si>
  <si>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</si>
  <si>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</si>
  <si>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</si>
  <si>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</si>
  <si>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</si>
  <si>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</si>
  <si>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</si>
  <si>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</si>
  <si>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</si>
  <si>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</si>
  <si>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</si>
  <si>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</si>
  <si>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</si>
  <si>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</si>
  <si>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</si>
  <si>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</si>
  <si>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</si>
  <si>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</si>
  <si>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</si>
  <si>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</si>
  <si>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</si>
  <si>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</si>
  <si>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</si>
  <si>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</si>
  <si>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</si>
  <si>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</si>
  <si>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</si>
  <si>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</si>
  <si>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</si>
  <si>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</si>
  <si>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</si>
  <si>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</si>
  <si>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</si>
  <si>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</si>
  <si>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</si>
  <si>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</si>
  <si>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</si>
  <si>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</si>
  <si>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</si>
  <si>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</si>
  <si>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</si>
  <si>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</si>
  <si>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</si>
  <si>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</si>
  <si>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</si>
  <si>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</si>
  <si>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</si>
  <si>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</si>
  <si>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</si>
  <si>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</si>
  <si>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</si>
  <si>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</si>
  <si>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</si>
  <si>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</si>
  <si>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</si>
  <si>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</si>
  <si>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</si>
  <si>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</si>
  <si>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</si>
  <si>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</si>
  <si>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</si>
  <si>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</si>
  <si>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</si>
  <si>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</si>
  <si>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</si>
  <si>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</si>
  <si>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</si>
  <si>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</si>
  <si>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</si>
  <si>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</si>
  <si>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</si>
  <si>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</si>
  <si>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</si>
  <si>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</si>
  <si>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</si>
  <si>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</si>
  <si>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</si>
  <si>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</si>
  <si>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</si>
  <si>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</si>
  <si>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</si>
  <si>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</si>
  <si>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</si>
  <si>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</si>
  <si>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</si>
  <si>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</si>
  <si>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</si>
  <si>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</si>
  <si>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</si>
  <si>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</si>
  <si>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</si>
  <si>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</si>
  <si>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</si>
  <si>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</si>
  <si>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</si>
  <si>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</si>
  <si>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</si>
  <si>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</si>
  <si>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</si>
  <si>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</si>
  <si>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</si>
  <si>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</si>
  <si>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</si>
  <si>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</si>
  <si>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</si>
  <si>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</si>
  <si>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</si>
  <si>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</si>
  <si>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</si>
  <si>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</si>
  <si>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</si>
  <si>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</si>
  <si>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</si>
  <si>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</si>
  <si>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</si>
  <si>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</si>
  <si>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</si>
  <si>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</si>
  <si>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</si>
  <si>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</si>
  <si>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</si>
  <si>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</si>
  <si>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</si>
  <si>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</si>
  <si>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</si>
  <si>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</si>
  <si>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</si>
  <si>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</si>
  <si>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</si>
  <si>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</si>
  <si>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</si>
  <si>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</si>
  <si>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</si>
  <si>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</si>
  <si>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</si>
  <si>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</si>
  <si>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</si>
  <si>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</si>
  <si>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</si>
  <si>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</si>
  <si>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</si>
  <si>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</si>
  <si>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</si>
  <si>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</si>
  <si>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</si>
  <si>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</si>
  <si>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</si>
  <si>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</si>
  <si>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</si>
  <si>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</si>
  <si>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</si>
  <si>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</si>
  <si>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</si>
  <si>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</si>
  <si>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</si>
  <si>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</si>
  <si>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</si>
  <si>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</si>
  <si>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</si>
  <si>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</si>
  <si>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</si>
  <si>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</si>
  <si>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</si>
  <si>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</si>
  <si>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</si>
  <si>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</si>
  <si>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</si>
  <si>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</si>
  <si>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</si>
  <si>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</si>
  <si>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</si>
  <si>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</si>
  <si>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</si>
  <si>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</si>
  <si>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</si>
  <si>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</si>
  <si>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</si>
  <si>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</si>
  <si>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</si>
  <si>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</si>
  <si>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</si>
  <si>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</si>
  <si>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</si>
  <si>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</si>
  <si>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</si>
  <si>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</si>
  <si>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</si>
  <si>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</si>
  <si>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</si>
  <si>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</si>
  <si>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</si>
  <si>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</si>
  <si>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</si>
  <si>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</si>
  <si>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</si>
  <si>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</si>
  <si>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</si>
  <si>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</si>
  <si>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</si>
  <si>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</si>
  <si>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</si>
  <si>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</si>
  <si>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</si>
  <si>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</si>
  <si>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</si>
  <si>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</si>
  <si>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</si>
  <si>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</si>
  <si>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</si>
  <si>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</si>
  <si>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</si>
  <si>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</si>
  <si>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</si>
  <si>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</si>
  <si>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</si>
  <si>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</si>
  <si>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</si>
  <si>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</si>
  <si>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</si>
  <si>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</si>
  <si>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</si>
  <si>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</si>
  <si>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</si>
  <si>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</si>
  <si>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</si>
  <si>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</si>
  <si>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</si>
  <si>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</si>
  <si>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</si>
  <si>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</si>
  <si>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</si>
  <si>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</si>
  <si>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</si>
  <si>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</si>
  <si>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</si>
  <si>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</si>
  <si>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</si>
  <si>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</si>
  <si>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</si>
  <si>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</si>
  <si>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</si>
  <si>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</si>
  <si>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</si>
  <si>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</si>
  <si>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</si>
  <si>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</si>
  <si>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</si>
  <si>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</si>
  <si>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</si>
  <si>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</si>
  <si>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</si>
  <si>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</si>
  <si>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</si>
  <si>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</si>
  <si>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</si>
  <si>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</si>
  <si>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</si>
  <si>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</si>
  <si>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</si>
  <si>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</si>
  <si>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</si>
  <si>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</si>
  <si>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</si>
  <si>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</si>
  <si>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</si>
  <si>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</si>
  <si>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</si>
  <si>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</si>
  <si>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</si>
  <si>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</si>
  <si>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</si>
  <si>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</si>
  <si>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</si>
  <si>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</si>
  <si>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</si>
  <si>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</si>
  <si>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</si>
  <si>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</si>
  <si>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</si>
  <si>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</si>
  <si>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</si>
  <si>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</si>
  <si>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</si>
  <si>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</si>
  <si>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</si>
  <si>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</si>
  <si>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</si>
  <si>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</si>
  <si>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</si>
  <si>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</si>
  <si>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</si>
  <si>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</si>
  <si>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</si>
  <si>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</si>
  <si>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</si>
  <si>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</si>
  <si>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</si>
  <si>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</si>
  <si>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</si>
  <si>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</si>
  <si>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</si>
  <si>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</si>
  <si>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</si>
  <si>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</si>
  <si>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</si>
  <si>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</si>
  <si>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</si>
  <si>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</si>
  <si>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</si>
  <si>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</si>
  <si>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</si>
  <si>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</si>
  <si>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</si>
  <si>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</si>
  <si>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</si>
  <si>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</si>
  <si>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</si>
  <si>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</si>
  <si>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</si>
  <si>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</si>
  <si>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</si>
  <si>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</si>
  <si>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</si>
  <si>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</si>
  <si>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</si>
  <si>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</si>
  <si>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</si>
  <si>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</si>
  <si>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</si>
  <si>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</si>
  <si>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</si>
  <si>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</si>
  <si>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</si>
  <si>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</si>
  <si>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</si>
  <si>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</si>
  <si>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</si>
  <si>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</si>
  <si>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</si>
  <si>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</si>
  <si>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</si>
  <si>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</si>
  <si>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</si>
  <si>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</si>
  <si>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</si>
  <si>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</si>
  <si>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</si>
  <si>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</si>
  <si>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</si>
  <si>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</si>
  <si>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</si>
  <si>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</si>
  <si>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</si>
  <si>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</si>
  <si>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</si>
  <si>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</si>
  <si>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</si>
  <si>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</si>
  <si>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</si>
  <si>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</si>
  <si>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</si>
  <si>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</si>
  <si>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</si>
  <si>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</si>
  <si>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</si>
  <si>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</si>
  <si>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</si>
  <si>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</si>
  <si>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</si>
  <si>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</si>
  <si>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</si>
  <si>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</si>
  <si>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</si>
  <si>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</si>
  <si>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</si>
  <si>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</si>
  <si>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</si>
  <si>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</si>
  <si>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</si>
  <si>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</si>
  <si>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</si>
  <si>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</si>
  <si>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</si>
  <si>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</si>
  <si>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</si>
  <si>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</si>
  <si>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</si>
  <si>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</si>
  <si>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</si>
  <si>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</si>
  <si>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</si>
  <si>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</si>
  <si>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</si>
  <si>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</si>
  <si>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</si>
  <si>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</si>
  <si>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</si>
  <si>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</si>
  <si>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</si>
  <si>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</si>
  <si>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</si>
  <si>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</si>
  <si>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</si>
  <si>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</si>
  <si>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</si>
  <si>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</si>
  <si>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</si>
  <si>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</si>
  <si>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</si>
  <si>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</si>
  <si>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</si>
  <si>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</si>
  <si>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</si>
  <si>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</si>
  <si>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</si>
  <si>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</si>
  <si>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</si>
  <si>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</si>
  <si>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</si>
  <si>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</si>
  <si>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</si>
  <si>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</si>
  <si>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</si>
  <si>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</si>
  <si>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</si>
  <si>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</si>
  <si>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</si>
  <si>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</si>
  <si>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</si>
  <si>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</si>
  <si>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</si>
  <si>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</si>
  <si>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</si>
  <si>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</si>
  <si>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</si>
  <si>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</si>
  <si>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</si>
  <si>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</si>
  <si>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</si>
  <si>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</si>
  <si>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</si>
  <si>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</si>
  <si>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</si>
  <si>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</si>
  <si>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</si>
  <si>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</si>
  <si>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</si>
  <si>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</si>
  <si>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</si>
  <si>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</si>
  <si>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</si>
  <si>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</si>
  <si>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</si>
  <si>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</si>
  <si>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</si>
  <si>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</si>
  <si>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</si>
  <si>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</si>
  <si>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</si>
  <si>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</si>
  <si>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</si>
  <si>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</si>
  <si>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</si>
  <si>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</si>
  <si>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</si>
  <si>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</si>
  <si>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</si>
  <si>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</si>
  <si>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</si>
  <si>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</si>
  <si>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</si>
  <si>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</si>
  <si>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</si>
  <si>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</si>
  <si>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</si>
  <si>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</si>
  <si>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</si>
  <si>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</si>
  <si>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</si>
  <si>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</si>
  <si>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</si>
  <si>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</si>
  <si>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</si>
  <si>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</si>
  <si>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</si>
  <si>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</si>
  <si>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</si>
  <si>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</si>
  <si>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</si>
  <si>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</si>
  <si>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</si>
  <si>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</si>
  <si>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</si>
  <si>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</si>
  <si>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</si>
  <si>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</si>
  <si>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</si>
  <si>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</si>
  <si>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</si>
  <si>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</si>
  <si>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</si>
  <si>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</si>
  <si>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</si>
  <si>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</si>
  <si>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</si>
  <si>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</si>
  <si>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</si>
  <si>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</si>
  <si>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</si>
  <si>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</si>
  <si>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</si>
  <si>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</si>
  <si>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</si>
  <si>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</si>
  <si>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</si>
  <si>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</si>
  <si>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</si>
  <si>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</si>
  <si>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</si>
  <si>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</si>
  <si>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</si>
  <si>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</si>
  <si>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</si>
  <si>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</si>
  <si>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</si>
  <si>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</si>
  <si>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</si>
  <si>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</si>
  <si>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</si>
  <si>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</si>
  <si>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</si>
  <si>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</si>
  <si>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</si>
  <si>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</si>
  <si>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</si>
  <si>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</si>
  <si>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</si>
  <si>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</si>
  <si>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</si>
  <si>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</si>
  <si>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</si>
  <si>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</si>
  <si>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</si>
  <si>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</si>
  <si>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</si>
  <si>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</si>
  <si>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</si>
  <si>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</si>
  <si>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</si>
  <si>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</si>
  <si>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</si>
  <si>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</si>
  <si>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</si>
  <si>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</si>
  <si>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</si>
  <si>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</si>
  <si>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</si>
  <si>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</si>
  <si>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</si>
  <si>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</si>
  <si>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</si>
  <si>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</si>
  <si>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</si>
  <si>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</si>
  <si>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</si>
  <si>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</si>
  <si>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</si>
  <si>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</si>
  <si>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</si>
  <si>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</si>
  <si>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</si>
  <si>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</si>
  <si>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</si>
  <si>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</si>
  <si>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</si>
  <si>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</si>
  <si>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</si>
  <si>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</si>
  <si>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</si>
  <si>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</si>
  <si>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</si>
  <si>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</si>
  <si>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</si>
  <si>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</si>
  <si>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</si>
  <si>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</si>
  <si>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</si>
  <si>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</si>
  <si>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</si>
  <si>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</si>
  <si>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</si>
  <si>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</si>
  <si>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</si>
  <si>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</si>
  <si>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</si>
  <si>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</si>
  <si>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</si>
  <si>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</si>
  <si>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</si>
  <si>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</si>
  <si>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</si>
  <si>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</si>
  <si>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</si>
  <si>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</si>
  <si>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</si>
  <si>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</si>
  <si>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</si>
  <si>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</si>
  <si>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</si>
  <si>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</si>
  <si>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</si>
  <si>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</si>
  <si>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</si>
  <si>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</si>
  <si>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</si>
  <si>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</si>
  <si>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</si>
  <si>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</si>
  <si>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</si>
  <si>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</si>
  <si>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</si>
  <si>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</si>
  <si>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</si>
  <si>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</si>
  <si>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</si>
  <si>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</si>
  <si>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</si>
  <si>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</si>
  <si>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</si>
  <si>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</si>
  <si>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</si>
  <si>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</si>
  <si>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</si>
  <si>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</si>
  <si>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</si>
  <si>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</si>
  <si>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</si>
  <si>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</si>
  <si>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</si>
  <si>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</si>
  <si>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</si>
  <si>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</si>
  <si>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</si>
  <si>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</si>
  <si>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</si>
  <si>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</si>
  <si>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</si>
  <si>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</si>
  <si>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</si>
  <si>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</si>
  <si>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</si>
  <si>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</si>
  <si>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</si>
  <si>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</si>
  <si>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</si>
  <si>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</si>
  <si>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</si>
  <si>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</si>
  <si>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</si>
  <si>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</si>
  <si>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</si>
  <si>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</si>
  <si>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</si>
  <si>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</si>
  <si>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</si>
  <si>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</si>
  <si>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</si>
  <si>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</si>
  <si>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</si>
  <si>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</si>
  <si>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</si>
  <si>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</si>
  <si>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</si>
  <si>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</si>
  <si>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</si>
  <si>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</si>
  <si>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</si>
  <si>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</si>
  <si>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</si>
  <si>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</si>
  <si>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</si>
  <si>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</si>
  <si>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</si>
  <si>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</si>
  <si>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</si>
  <si>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</si>
  <si>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</si>
  <si>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</si>
  <si>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</si>
  <si>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</si>
  <si>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</si>
  <si>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</si>
  <si>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</si>
  <si>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</si>
  <si>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</si>
  <si>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</si>
  <si>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</si>
  <si>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</si>
  <si>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</si>
  <si>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</si>
  <si>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</si>
  <si>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</si>
  <si>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</si>
  <si>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</si>
  <si>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</si>
  <si>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</si>
  <si>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</si>
  <si>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</si>
  <si>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</si>
  <si>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</si>
  <si>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</si>
  <si>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</si>
  <si>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</si>
  <si>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</si>
  <si>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</si>
  <si>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</si>
  <si>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</si>
  <si>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</si>
  <si>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</si>
  <si>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</si>
  <si>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</si>
  <si>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</si>
  <si>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</si>
  <si>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</si>
  <si>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</si>
  <si>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</si>
  <si>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</si>
  <si>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</si>
  <si>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</si>
  <si>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</si>
  <si>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</si>
  <si>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</si>
  <si>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</si>
  <si>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</si>
  <si>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</si>
  <si>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</si>
  <si>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</si>
  <si>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</si>
  <si>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</si>
  <si>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</si>
  <si>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</si>
  <si>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</si>
  <si>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</si>
  <si>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</si>
  <si>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</si>
  <si>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</si>
  <si>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</si>
  <si>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</si>
  <si>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</si>
  <si>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</si>
  <si>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</si>
  <si>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</si>
  <si>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</si>
  <si>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</si>
  <si>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</si>
  <si>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</si>
  <si>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</si>
  <si>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</si>
  <si>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</si>
  <si>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</si>
  <si>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</si>
  <si>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</si>
  <si>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</si>
  <si>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</si>
  <si>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</si>
  <si>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</si>
  <si>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</si>
  <si>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</si>
  <si>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</si>
  <si>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</si>
  <si>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</si>
  <si>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</si>
  <si>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</si>
  <si>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</si>
  <si>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</si>
  <si>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</si>
  <si>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</si>
  <si>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</si>
  <si>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</si>
  <si>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</si>
  <si>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</si>
  <si>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</si>
  <si>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</si>
  <si>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</si>
  <si>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</si>
  <si>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</si>
  <si>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</si>
  <si>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</si>
  <si>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</si>
  <si>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</si>
  <si>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</si>
  <si>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</si>
  <si>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</si>
  <si>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</si>
  <si>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</si>
  <si>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</si>
  <si>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</si>
  <si>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</si>
  <si>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</si>
  <si>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</si>
  <si>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</si>
  <si>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</si>
  <si>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</si>
  <si>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</si>
  <si>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</si>
  <si>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</si>
  <si>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</si>
  <si>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</si>
  <si>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</si>
  <si>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</si>
  <si>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</si>
  <si>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</si>
  <si>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</si>
  <si>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</si>
  <si>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</si>
  <si>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</si>
  <si>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</si>
  <si>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</si>
  <si>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</si>
  <si>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</si>
  <si>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</si>
  <si>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</si>
  <si>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</si>
  <si>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</si>
  <si>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</si>
  <si>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</si>
  <si>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</si>
  <si>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</si>
  <si>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</si>
  <si>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</si>
  <si>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</si>
  <si>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</si>
  <si>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</si>
  <si>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</si>
  <si>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</si>
  <si>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</si>
  <si>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</si>
  <si>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</si>
  <si>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</si>
  <si>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</si>
  <si>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</si>
  <si>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</si>
  <si>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</si>
  <si>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</si>
  <si>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</si>
  <si>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</si>
  <si>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</si>
  <si>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</si>
  <si>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</si>
  <si>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</si>
  <si>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</si>
  <si>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</si>
  <si>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</si>
  <si>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</si>
  <si>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</si>
  <si>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</si>
  <si>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</si>
  <si>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</si>
  <si>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</si>
  <si>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</si>
  <si>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</si>
  <si>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</si>
  <si>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</si>
  <si>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</si>
  <si>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</si>
  <si>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</si>
  <si>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</si>
  <si>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</si>
  <si>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</si>
  <si>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</si>
  <si>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</si>
  <si>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</si>
  <si>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</si>
  <si>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</si>
  <si>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</si>
  <si>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</si>
  <si>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</si>
  <si>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</si>
  <si>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</si>
  <si>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</si>
  <si>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</si>
  <si>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</si>
  <si>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</si>
  <si>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</si>
  <si>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</si>
  <si>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</si>
  <si>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</si>
  <si>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</si>
  <si>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</si>
  <si>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</si>
  <si>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</si>
  <si>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</si>
  <si>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</si>
  <si>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</si>
  <si>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</si>
  <si>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</si>
  <si>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</si>
  <si>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</si>
  <si>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</si>
  <si>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</si>
  <si>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</si>
  <si>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</si>
  <si>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</si>
  <si>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</si>
  <si>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</si>
  <si>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</si>
  <si>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</si>
  <si>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</si>
  <si>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</si>
  <si>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</si>
  <si>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</si>
  <si>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</si>
  <si>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</si>
  <si>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</si>
  <si>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</si>
  <si>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</si>
  <si>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</si>
  <si>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</si>
  <si>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</si>
  <si>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</si>
  <si>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</si>
  <si>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</si>
  <si>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</si>
  <si>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</si>
  <si>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</si>
  <si>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</si>
  <si>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</si>
  <si>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</si>
  <si>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</si>
  <si>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</si>
  <si>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</si>
  <si>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</si>
  <si>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</si>
  <si>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</si>
  <si>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</si>
  <si>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</si>
  <si>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</si>
  <si>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</si>
  <si>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</si>
  <si>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</si>
  <si>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</si>
  <si>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</si>
  <si>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</si>
  <si>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</si>
  <si>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</si>
  <si>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</si>
  <si>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</si>
  <si>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</si>
  <si>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</si>
  <si>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</si>
  <si>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</si>
  <si>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</si>
  <si>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</si>
  <si>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</si>
  <si>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</si>
  <si>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</si>
  <si>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</si>
  <si>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</si>
  <si>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</si>
  <si>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</si>
  <si>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</si>
  <si>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</si>
  <si>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</si>
  <si>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</si>
  <si>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</si>
  <si>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</si>
  <si>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</si>
  <si>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</si>
  <si>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</si>
  <si>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</si>
  <si>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</si>
  <si>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</si>
  <si>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</si>
  <si>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</si>
  <si>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</si>
  <si>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</si>
  <si>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</si>
  <si>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</si>
  <si>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</si>
  <si>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</si>
  <si>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</si>
  <si>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</si>
  <si>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</si>
  <si>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</si>
  <si>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</si>
  <si>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</si>
  <si>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</si>
  <si>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</si>
  <si>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</si>
  <si>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</si>
  <si>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</si>
  <si>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</si>
  <si>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</si>
  <si>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</si>
  <si>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</si>
  <si>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</si>
  <si>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</si>
  <si>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</si>
  <si>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</si>
  <si>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</si>
  <si>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</si>
  <si>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</si>
  <si>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</si>
  <si>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</si>
  <si>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</si>
  <si>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</si>
  <si>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</si>
  <si>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</si>
  <si>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</si>
  <si>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</si>
  <si>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</si>
  <si>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</si>
  <si>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</si>
  <si>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</si>
  <si>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</si>
  <si>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</si>
  <si>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</si>
  <si>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</si>
  <si>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</si>
  <si>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</si>
  <si>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</si>
  <si>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</si>
  <si>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</si>
  <si>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</si>
  <si>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</si>
  <si>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</si>
  <si>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</si>
  <si>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</si>
  <si>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</si>
  <si>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</si>
  <si>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</si>
  <si>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</si>
  <si>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</si>
  <si>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</si>
  <si>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</si>
  <si>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</si>
  <si>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</si>
  <si>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</si>
  <si>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</si>
  <si>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</si>
  <si>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</si>
  <si>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</si>
  <si>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</si>
  <si>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</si>
  <si>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</si>
  <si>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</si>
  <si>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</si>
  <si>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</si>
  <si>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</si>
  <si>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</si>
  <si>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</si>
  <si>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</si>
  <si>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</si>
  <si>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</si>
  <si>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</si>
  <si>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</si>
  <si>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</si>
  <si>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</si>
  <si>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</si>
  <si>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</si>
  <si>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</si>
  <si>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</si>
  <si>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</si>
  <si>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</si>
  <si>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</si>
  <si>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</si>
  <si>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</si>
  <si>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</si>
  <si>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</si>
  <si>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</si>
  <si>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</si>
  <si>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</si>
  <si>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</si>
  <si>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</si>
  <si>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</si>
  <si>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</si>
  <si>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</si>
  <si>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</si>
  <si>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</si>
  <si>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</si>
  <si>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</si>
  <si>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</si>
  <si>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</si>
  <si>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</si>
  <si>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</si>
  <si>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</si>
  <si>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</si>
  <si>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</si>
  <si>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</si>
  <si>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</si>
  <si>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</si>
  <si>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</si>
  <si>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</si>
  <si>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</si>
  <si>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</si>
  <si>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</si>
  <si>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</si>
  <si>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</si>
  <si>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</si>
  <si>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</si>
  <si>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</si>
  <si>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</si>
  <si>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</si>
  <si>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</si>
  <si>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</si>
  <si>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</si>
  <si>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</si>
  <si>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</si>
  <si>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</si>
  <si>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</si>
  <si>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</si>
  <si>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</si>
  <si>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</si>
  <si>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</si>
  <si>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</si>
  <si>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</si>
  <si>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</si>
  <si>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</si>
  <si>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</si>
  <si>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</si>
  <si>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</si>
  <si>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</si>
  <si>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</si>
  <si>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</si>
  <si>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</si>
  <si>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</si>
  <si>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</si>
  <si>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</si>
  <si>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</si>
  <si>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</si>
  <si>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</si>
  <si>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</si>
  <si>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</si>
  <si>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</si>
  <si>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</si>
  <si>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</si>
  <si>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</si>
  <si>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</si>
  <si>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</si>
  <si>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</si>
  <si>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</si>
  <si>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</si>
  <si>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</si>
  <si>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</si>
  <si>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</si>
  <si>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</si>
  <si>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</si>
  <si>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</si>
  <si>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</si>
  <si>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</si>
  <si>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</si>
  <si>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</si>
  <si>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</si>
  <si>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</si>
  <si>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</si>
  <si>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</si>
  <si>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</si>
  <si>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</si>
  <si>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</si>
  <si>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</si>
  <si>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</si>
  <si>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</si>
  <si>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</si>
  <si>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</si>
  <si>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</si>
  <si>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</si>
  <si>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</si>
  <si>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</si>
  <si>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</si>
  <si>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</si>
  <si>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</si>
  <si>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</si>
  <si>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</si>
  <si>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</si>
  <si>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</si>
  <si>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</si>
  <si>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</si>
  <si>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</si>
  <si>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</si>
  <si>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</si>
  <si>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</si>
  <si>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</si>
  <si>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</si>
  <si>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</si>
  <si>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</si>
  <si>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</si>
  <si>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</si>
  <si>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</si>
  <si>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</si>
  <si>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</si>
  <si>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</si>
  <si>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</si>
  <si>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</si>
  <si>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</si>
  <si>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</si>
  <si>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</si>
  <si>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</si>
  <si>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</si>
  <si>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</si>
  <si>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</si>
  <si>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</si>
  <si>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</si>
  <si>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</si>
  <si>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</si>
  <si>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</si>
  <si>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</si>
  <si>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</si>
  <si>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</si>
  <si>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</si>
  <si>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</si>
  <si>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</si>
  <si>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</si>
  <si>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</si>
  <si>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</si>
  <si>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</si>
  <si>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</si>
  <si>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</si>
  <si>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</si>
  <si>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</si>
  <si>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</si>
  <si>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</si>
  <si>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</si>
  <si>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</si>
  <si>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</si>
  <si>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</si>
  <si>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</si>
  <si>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</si>
  <si>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</si>
  <si>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</si>
  <si>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</si>
  <si>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</si>
  <si>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</si>
  <si>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</si>
  <si>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</si>
  <si>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</si>
  <si>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</si>
  <si>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</si>
  <si>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</si>
  <si>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</si>
  <si>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</si>
  <si>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</si>
  <si>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</si>
  <si>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</si>
  <si>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</si>
  <si>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</si>
  <si>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</si>
  <si>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</si>
  <si>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</si>
  <si>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</si>
  <si>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</si>
  <si>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</si>
  <si>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</si>
  <si>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</si>
  <si>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</si>
  <si>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</si>
  <si>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</si>
  <si>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</si>
  <si>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</si>
  <si>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</si>
  <si>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</si>
  <si>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</si>
  <si>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</si>
  <si>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</si>
  <si>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</si>
  <si>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</si>
  <si>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</si>
  <si>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</si>
  <si>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</si>
  <si>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</si>
  <si>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</si>
  <si>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</si>
  <si>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</si>
  <si>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</si>
  <si>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</si>
  <si>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</si>
  <si>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</si>
  <si>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</si>
  <si>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</si>
  <si>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</si>
  <si>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</si>
  <si>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</si>
  <si>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</si>
  <si>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</si>
  <si>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</si>
  <si>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</si>
  <si>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</si>
  <si>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</si>
  <si>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</si>
  <si>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</si>
  <si>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</si>
  <si>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</si>
  <si>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</si>
  <si>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</si>
  <si>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</si>
  <si>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</si>
  <si>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</si>
  <si>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</si>
  <si>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</si>
  <si>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</si>
  <si>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</si>
  <si>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</si>
  <si>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</si>
  <si>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</si>
  <si>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</si>
  <si>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</si>
  <si>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</si>
  <si>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</si>
  <si>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</si>
  <si>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</si>
  <si>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</si>
  <si>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</si>
  <si>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</si>
  <si>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</si>
  <si>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</si>
  <si>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</si>
  <si>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</si>
  <si>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</si>
  <si>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</si>
  <si>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</si>
  <si>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</si>
  <si>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</si>
  <si>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</si>
  <si>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</si>
  <si>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</si>
  <si>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</si>
  <si>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</si>
  <si>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</si>
  <si>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</si>
  <si>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</si>
  <si>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</si>
  <si>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</si>
  <si>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</si>
  <si>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</si>
  <si>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</si>
  <si>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</si>
  <si>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</si>
  <si>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</si>
  <si>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</si>
  <si>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</si>
  <si>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</si>
  <si>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</si>
  <si>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</si>
  <si>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</si>
  <si>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</si>
  <si>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</si>
  <si>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</si>
  <si>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</si>
  <si>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</si>
  <si>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</si>
  <si>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</si>
  <si>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</si>
  <si>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</si>
  <si>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</si>
  <si>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</si>
  <si>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</si>
  <si>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</si>
  <si>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</si>
  <si>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</si>
  <si>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</si>
  <si>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</si>
  <si>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</si>
  <si>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</si>
  <si>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</si>
  <si>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</si>
  <si>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</si>
  <si>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</si>
  <si>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</si>
  <si>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</si>
  <si>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</si>
  <si>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</si>
  <si>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</si>
  <si>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</si>
  <si>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</si>
  <si>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</si>
  <si>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</si>
  <si>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</si>
  <si>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</si>
  <si>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</si>
  <si>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</si>
  <si>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</si>
  <si>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</si>
  <si>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</si>
  <si>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</si>
  <si>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</si>
  <si>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</si>
  <si>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</si>
  <si>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</si>
  <si>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</si>
  <si>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</si>
  <si>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</si>
  <si>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</si>
  <si>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</si>
  <si>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</si>
  <si>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</si>
  <si>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</si>
  <si>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</si>
  <si>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</si>
  <si>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</si>
  <si>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</si>
  <si>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</si>
  <si>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</si>
  <si>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</si>
  <si>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</si>
  <si>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</si>
  <si>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</si>
  <si>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</si>
  <si>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</si>
  <si>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</si>
  <si>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</si>
  <si>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</si>
  <si>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</si>
  <si>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</si>
  <si>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</si>
  <si>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</si>
  <si>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</si>
  <si>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</si>
  <si>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</si>
  <si>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</si>
  <si>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</si>
  <si>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</si>
  <si>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</si>
  <si>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</si>
  <si>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</si>
  <si>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</si>
  <si>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</si>
  <si>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</si>
  <si>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</si>
  <si>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</si>
  <si>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</si>
  <si>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</si>
  <si>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</si>
  <si>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</si>
  <si>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</si>
  <si>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</si>
  <si>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</si>
  <si>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</si>
  <si>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</si>
  <si>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</si>
  <si>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</si>
  <si>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</si>
  <si>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</si>
  <si>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</si>
  <si>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</si>
  <si>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</si>
  <si>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</si>
  <si>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</si>
  <si>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</si>
  <si>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</si>
  <si>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</si>
  <si>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</si>
  <si>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</si>
  <si>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</si>
  <si>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</si>
  <si>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</si>
  <si>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</si>
  <si>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</si>
  <si>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</si>
  <si>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</si>
  <si>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</si>
  <si>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</si>
  <si>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</si>
  <si>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</si>
  <si>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</si>
  <si>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</si>
  <si>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</si>
  <si>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</si>
  <si>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</si>
  <si>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</si>
  <si>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</si>
  <si>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</si>
  <si>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</si>
  <si>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</si>
  <si>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</si>
  <si>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</si>
  <si>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</si>
  <si>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</si>
  <si>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</si>
  <si>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</si>
  <si>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</si>
  <si>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</si>
  <si>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</si>
  <si>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</si>
  <si>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</si>
  <si>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</si>
  <si>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</si>
  <si>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</si>
  <si>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</si>
  <si>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</si>
  <si>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</si>
  <si>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</si>
  <si>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</si>
  <si>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</si>
  <si>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</si>
  <si>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</si>
  <si>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</si>
  <si>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</si>
  <si>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</si>
  <si>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</si>
  <si>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</si>
  <si>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</si>
  <si>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</si>
  <si>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</si>
  <si>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</si>
  <si>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</si>
  <si>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</si>
  <si>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</si>
  <si>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</si>
  <si>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</si>
  <si>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</si>
  <si>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</si>
  <si>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</si>
  <si>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</si>
  <si>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</si>
  <si>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</si>
  <si>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</si>
  <si>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</si>
  <si>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</si>
  <si>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</si>
  <si>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</si>
  <si>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</si>
  <si>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</si>
  <si>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</si>
  <si>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</si>
  <si>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</si>
  <si>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</si>
  <si>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</si>
  <si>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</si>
  <si>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</si>
  <si>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</si>
  <si>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</si>
  <si>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</si>
  <si>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</si>
  <si>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</si>
  <si>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</si>
  <si>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</si>
  <si>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</si>
  <si>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</si>
  <si>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</si>
  <si>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</si>
  <si>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</si>
  <si>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</si>
  <si>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</si>
  <si>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</si>
  <si>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</si>
  <si>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</si>
  <si>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</si>
  <si>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</si>
  <si>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</si>
  <si>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</si>
  <si>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</si>
  <si>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</si>
  <si>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</si>
  <si>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</si>
  <si>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</si>
  <si>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</si>
  <si>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</si>
  <si>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</si>
  <si>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</si>
  <si>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</si>
  <si>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</si>
  <si>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</si>
  <si>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</si>
  <si>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</si>
  <si>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</si>
  <si>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</si>
  <si>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</si>
  <si>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</si>
  <si>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</si>
  <si>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</si>
  <si>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</si>
  <si>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</si>
  <si>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</si>
  <si>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</si>
  <si>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</si>
  <si>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</si>
  <si>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</si>
  <si>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</si>
  <si>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</si>
  <si>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</si>
  <si>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</si>
  <si>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</si>
  <si>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</si>
  <si>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</si>
  <si>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</si>
  <si>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</si>
  <si>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</si>
  <si>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</si>
  <si>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</si>
  <si>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</si>
  <si>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</si>
  <si>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</si>
  <si>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</si>
  <si>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</si>
  <si>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</si>
  <si>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</si>
  <si>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</si>
  <si>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</si>
  <si>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</si>
  <si>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</si>
  <si>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</si>
  <si>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</si>
  <si>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</si>
  <si>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</si>
  <si>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</si>
  <si>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</si>
  <si>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</si>
  <si>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</si>
  <si>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</si>
  <si>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</si>
  <si>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</si>
  <si>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</si>
  <si>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</si>
  <si>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</si>
  <si>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</si>
  <si>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</si>
  <si>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</si>
  <si>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</si>
  <si>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</si>
  <si>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</si>
  <si>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</si>
  <si>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</si>
  <si>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</si>
  <si>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</si>
  <si>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</si>
  <si>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</si>
  <si>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</si>
  <si>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</si>
  <si>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</si>
  <si>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</si>
  <si>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</si>
  <si>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</si>
  <si>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</si>
  <si>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</si>
  <si>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</si>
  <si>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</si>
  <si>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</si>
  <si>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</si>
  <si>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</si>
  <si>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</si>
  <si>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</si>
  <si>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</si>
  <si>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</si>
  <si>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</si>
  <si>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</si>
  <si>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</si>
  <si>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</si>
  <si>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</si>
  <si>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</si>
  <si>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</si>
  <si>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</si>
  <si>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</si>
  <si>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</si>
  <si>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</si>
  <si>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</si>
  <si>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</si>
  <si>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</si>
  <si>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</si>
  <si>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</si>
  <si>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</si>
  <si>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</si>
  <si>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</si>
  <si>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</si>
  <si>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</si>
  <si>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</si>
  <si>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</si>
  <si>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</si>
  <si>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</si>
  <si>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</si>
  <si>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</si>
  <si>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</si>
  <si>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</si>
  <si>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</si>
  <si>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</si>
  <si>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</si>
  <si>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</si>
  <si>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</si>
  <si>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</si>
  <si>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</si>
  <si>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</si>
  <si>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</si>
  <si>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</si>
  <si>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</si>
  <si>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</si>
  <si>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</si>
  <si>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</si>
  <si>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</si>
  <si>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</si>
  <si>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</si>
  <si>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</si>
  <si>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</si>
  <si>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</si>
  <si>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</si>
  <si>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</si>
  <si>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</si>
  <si>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</si>
  <si>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</si>
  <si>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</si>
  <si>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</si>
  <si>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</si>
  <si>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</si>
  <si>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</si>
  <si>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</si>
  <si>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</si>
  <si>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</si>
  <si>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</si>
  <si>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</si>
  <si>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</si>
  <si>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</si>
  <si>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</si>
  <si>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</si>
  <si>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</si>
  <si>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</si>
  <si>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</si>
  <si>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</si>
  <si>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</si>
  <si>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</si>
  <si>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</si>
  <si>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</si>
  <si>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</si>
  <si>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</si>
  <si>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</si>
  <si>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</si>
  <si>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</si>
  <si>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</si>
  <si>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</si>
  <si>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</si>
  <si>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</si>
  <si>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</si>
  <si>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</si>
  <si>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</si>
  <si>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</si>
  <si>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</si>
  <si>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</si>
  <si>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</si>
  <si>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</si>
  <si>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</si>
  <si>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</si>
  <si>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</si>
  <si>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</si>
  <si>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</si>
  <si>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</si>
  <si>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</si>
  <si>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</si>
  <si>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</si>
  <si>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</si>
  <si>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</si>
  <si>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</si>
  <si>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</si>
  <si>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</si>
  <si>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</si>
  <si>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</si>
  <si>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</si>
  <si>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</si>
  <si>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</si>
  <si>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</si>
  <si>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</si>
  <si>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</si>
  <si>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</si>
  <si>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</si>
  <si>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</si>
  <si>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</si>
  <si>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</si>
  <si>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</si>
  <si>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</si>
  <si>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</si>
  <si>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</si>
  <si>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</si>
  <si>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</si>
  <si>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</si>
  <si>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</si>
  <si>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</si>
  <si>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</si>
  <si>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</si>
  <si>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</si>
  <si>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</si>
  <si>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</si>
  <si>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</si>
  <si>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</si>
  <si>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</si>
  <si>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</si>
  <si>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</si>
  <si>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</si>
  <si>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</si>
  <si>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</si>
  <si>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</si>
  <si>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</si>
  <si>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</si>
  <si>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</si>
  <si>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</si>
  <si>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</si>
  <si>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</si>
  <si>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</si>
  <si>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</si>
  <si>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</si>
  <si>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</si>
  <si>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</si>
  <si>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</si>
  <si>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</si>
  <si>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</si>
  <si>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</si>
  <si>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</si>
  <si>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</si>
  <si>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</si>
  <si>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</si>
  <si>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</si>
  <si>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</si>
  <si>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</si>
  <si>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</si>
  <si>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</si>
  <si>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</si>
  <si>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</si>
  <si>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</si>
  <si>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</si>
  <si>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</si>
  <si>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</si>
  <si>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</si>
  <si>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</si>
  <si>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</si>
  <si>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</si>
  <si>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</si>
  <si>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</si>
  <si>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</si>
  <si>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</si>
  <si>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</si>
  <si>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</si>
  <si>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</si>
  <si>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</si>
  <si>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</si>
  <si>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</si>
  <si>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</si>
  <si>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</si>
  <si>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</si>
  <si>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</si>
  <si>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</si>
  <si>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</si>
  <si>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</si>
  <si>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</si>
  <si>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</si>
  <si>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</si>
  <si>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</si>
  <si>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</si>
  <si>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</si>
  <si>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</si>
  <si>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</si>
  <si>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</si>
  <si>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</si>
  <si>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</si>
  <si>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</si>
  <si>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</si>
  <si>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</si>
  <si>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</si>
  <si>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</si>
  <si>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</si>
  <si>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</si>
  <si>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</si>
  <si>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</si>
  <si>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</si>
  <si>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</si>
  <si>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</si>
  <si>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</si>
  <si>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</si>
  <si>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</si>
  <si>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</si>
  <si>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</si>
  <si>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</si>
  <si>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</si>
  <si>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</si>
  <si>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</si>
  <si>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</si>
  <si>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</si>
  <si>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</si>
  <si>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</si>
  <si>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</si>
  <si>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</si>
  <si>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</si>
  <si>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</si>
  <si>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</si>
  <si>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</si>
  <si>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</si>
  <si>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</si>
  <si>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</si>
  <si>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</si>
  <si>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</si>
  <si>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</si>
  <si>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</si>
  <si>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</si>
  <si>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</si>
  <si>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</si>
  <si>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</si>
  <si>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</si>
  <si>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</si>
  <si>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</si>
  <si>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</si>
  <si>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</si>
  <si>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</si>
  <si>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</si>
  <si>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</si>
  <si>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</si>
  <si>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</si>
  <si>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</si>
  <si>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</si>
  <si>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</si>
  <si>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</si>
  <si>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</si>
  <si>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</si>
  <si>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</si>
  <si>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</si>
  <si>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</si>
  <si>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</si>
  <si>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</si>
  <si>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</si>
  <si>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</si>
  <si>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</si>
  <si>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</si>
  <si>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</si>
  <si>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</si>
  <si>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</si>
  <si>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</si>
  <si>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</si>
  <si>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</si>
  <si>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</si>
  <si>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</si>
  <si>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</si>
  <si>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</si>
  <si>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</si>
  <si>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</si>
  <si>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</si>
  <si>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</si>
  <si>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</si>
  <si>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</si>
  <si>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</si>
  <si>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</si>
  <si>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</si>
  <si>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</si>
  <si>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</si>
  <si>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</si>
  <si>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</si>
  <si>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</si>
  <si>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</si>
  <si>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</si>
  <si>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</si>
  <si>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</si>
  <si>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</si>
  <si>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</si>
  <si>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</si>
  <si>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</si>
  <si>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</si>
  <si>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</si>
  <si>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</si>
  <si>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</si>
  <si>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</si>
  <si>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</si>
  <si>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</si>
  <si>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</si>
  <si>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</si>
  <si>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</si>
  <si>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</si>
  <si>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</si>
  <si>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</si>
  <si>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</si>
  <si>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</si>
  <si>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</si>
  <si>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</si>
  <si>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</si>
  <si>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</si>
  <si>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</si>
  <si>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</si>
  <si>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</si>
  <si>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</si>
  <si>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</si>
  <si>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</si>
  <si>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</si>
  <si>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</si>
  <si>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</si>
  <si>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</si>
  <si>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</si>
  <si>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</si>
  <si>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</si>
  <si>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</si>
  <si>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</si>
  <si>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</si>
  <si>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</si>
  <si>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</si>
  <si>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</si>
  <si>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</si>
  <si>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</si>
  <si>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</si>
  <si>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</si>
  <si>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</si>
  <si>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</si>
  <si>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</si>
  <si>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</si>
  <si>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</si>
  <si>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</si>
  <si>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</si>
  <si>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</si>
  <si>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</si>
  <si>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</si>
  <si>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</si>
  <si>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</si>
  <si>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</si>
  <si>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</si>
  <si>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</si>
  <si>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</si>
  <si>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</si>
  <si>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</si>
  <si>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</si>
  <si>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</si>
  <si>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</si>
  <si>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</si>
  <si>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</si>
  <si>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</si>
  <si>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</si>
  <si>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</si>
  <si>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</si>
  <si>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</si>
  <si>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</si>
  <si>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</si>
  <si>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</si>
  <si>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</si>
  <si>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</si>
  <si>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</si>
  <si>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</si>
  <si>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</si>
  <si>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</si>
  <si>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</si>
  <si>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</si>
  <si>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</si>
  <si>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</si>
  <si>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</si>
  <si>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</si>
  <si>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</si>
  <si>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</si>
  <si>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</si>
  <si>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</si>
  <si>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</si>
  <si>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</si>
  <si>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</si>
  <si>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</si>
  <si>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</si>
  <si>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</si>
  <si>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</si>
  <si>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</si>
  <si>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</si>
  <si>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</si>
  <si>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</si>
  <si>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</si>
  <si>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</si>
  <si>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</si>
  <si>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</si>
  <si>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</si>
  <si>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</si>
  <si>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</si>
  <si>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</si>
  <si>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</si>
  <si>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</si>
  <si>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</si>
  <si>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</si>
  <si>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</si>
  <si>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</si>
  <si>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</si>
  <si>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</si>
  <si>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</si>
  <si>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</si>
  <si>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</si>
  <si>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</si>
  <si>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</si>
  <si>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</si>
  <si>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</si>
  <si>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</si>
  <si>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</si>
  <si>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</si>
  <si>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</si>
  <si>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</si>
  <si>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</si>
  <si>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</si>
  <si>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</si>
  <si>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</si>
  <si>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</si>
  <si>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</si>
  <si>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</si>
  <si>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</si>
  <si>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</si>
  <si>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</si>
  <si>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</si>
  <si>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</si>
  <si>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</si>
  <si>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</si>
  <si>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</si>
  <si>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</si>
  <si>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</si>
  <si>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</si>
  <si>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</si>
  <si>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</si>
  <si>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</si>
  <si>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</si>
  <si>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</si>
  <si>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</si>
  <si>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</si>
  <si>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</si>
  <si>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</si>
  <si>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</si>
  <si>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</si>
  <si>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</si>
  <si>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</si>
  <si>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</si>
  <si>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</si>
  <si>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</si>
  <si>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</si>
  <si>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</si>
  <si>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</si>
  <si>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</si>
  <si>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</si>
  <si>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</si>
  <si>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</si>
  <si>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</si>
  <si>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</si>
  <si>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</si>
  <si>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</si>
  <si>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</si>
  <si>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</si>
  <si>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</si>
  <si>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</si>
  <si>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</si>
  <si>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</si>
  <si>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</si>
  <si>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</si>
  <si>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</si>
  <si>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</si>
  <si>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</si>
  <si>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</si>
  <si>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</si>
  <si>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</si>
  <si>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</si>
  <si>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</si>
  <si>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</si>
  <si>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</si>
  <si>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</si>
  <si>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</si>
  <si>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</si>
  <si>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</si>
  <si>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</si>
  <si>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</si>
  <si>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</si>
  <si>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</si>
  <si>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</si>
  <si>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</si>
  <si>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</si>
  <si>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</si>
  <si>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</si>
  <si>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</si>
  <si>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</si>
  <si>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</si>
  <si>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</si>
  <si>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</si>
  <si>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</si>
  <si>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</si>
  <si>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</si>
  <si>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</si>
  <si>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</si>
  <si>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</si>
  <si>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</si>
  <si>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</si>
  <si>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</si>
  <si>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</si>
  <si>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</si>
  <si>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</si>
  <si>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</si>
  <si>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</si>
  <si>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</si>
  <si>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</si>
  <si>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</si>
  <si>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</si>
  <si>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</si>
  <si>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</si>
  <si>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</si>
  <si>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</si>
  <si>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</si>
  <si>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</si>
  <si>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</si>
  <si>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</si>
  <si>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</si>
  <si>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</si>
  <si>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</si>
  <si>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</si>
  <si>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</si>
  <si>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</si>
  <si>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</si>
  <si>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</si>
  <si>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</si>
  <si>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</si>
  <si>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</si>
  <si>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</si>
  <si>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</si>
  <si>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</si>
  <si>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</si>
  <si>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</si>
  <si>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</si>
  <si>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</si>
  <si>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</si>
  <si>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</si>
  <si>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</si>
  <si>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</si>
  <si>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</si>
  <si>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</si>
  <si>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</si>
  <si>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</si>
  <si>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</si>
  <si>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</si>
  <si>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</si>
  <si>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</si>
  <si>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</si>
  <si>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</si>
  <si>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</si>
  <si>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</si>
  <si>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</si>
  <si>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</si>
  <si>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</si>
  <si>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</si>
  <si>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</si>
  <si>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</si>
  <si>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</si>
  <si>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</si>
  <si>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</si>
  <si>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</si>
  <si>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</si>
  <si>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</si>
  <si>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</si>
  <si>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</si>
  <si>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</si>
  <si>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</si>
  <si>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</si>
  <si>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</si>
  <si>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</si>
  <si>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</si>
  <si>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</si>
  <si>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</si>
  <si>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</si>
  <si>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</si>
  <si>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</si>
  <si>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</si>
  <si>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</si>
  <si>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</si>
  <si>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</si>
  <si>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</si>
  <si>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</si>
  <si>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</si>
  <si>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</si>
  <si>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</si>
  <si>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</si>
  <si>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</si>
  <si>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</si>
  <si>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</si>
  <si>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</si>
  <si>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</si>
  <si>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</si>
  <si>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</si>
  <si>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</si>
  <si>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</si>
  <si>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</si>
  <si>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</si>
  <si>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</si>
  <si>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</si>
  <si>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</si>
  <si>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</si>
  <si>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</si>
  <si>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</si>
  <si>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</si>
  <si>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</si>
  <si>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</si>
  <si>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</si>
  <si>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</si>
  <si>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</si>
  <si>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</si>
  <si>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</si>
  <si>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</si>
  <si>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</si>
  <si>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</si>
  <si>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</si>
  <si>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</si>
  <si>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</si>
  <si>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</si>
  <si>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</si>
  <si>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</si>
  <si>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</si>
  <si>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</si>
  <si>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</si>
  <si>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</si>
  <si>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</si>
  <si>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</si>
  <si>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</si>
  <si>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</si>
  <si>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</si>
  <si>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</si>
  <si>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</si>
  <si>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</si>
  <si>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</si>
  <si>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</si>
  <si>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</si>
  <si>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</si>
  <si>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</si>
  <si>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</si>
  <si>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</si>
  <si>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</si>
  <si>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</si>
  <si>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</si>
  <si>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</si>
  <si>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</si>
  <si>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</si>
  <si>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</si>
  <si>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</si>
  <si>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</si>
  <si>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</si>
  <si>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</si>
  <si>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</si>
  <si>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</si>
  <si>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</si>
  <si>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</si>
  <si>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</si>
  <si>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</si>
  <si>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</si>
  <si>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</si>
  <si>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</si>
  <si>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</si>
  <si>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</si>
  <si>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</si>
  <si>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</si>
  <si>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</si>
  <si>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</si>
  <si>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</si>
  <si>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</si>
  <si>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</si>
  <si>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</si>
  <si>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</si>
  <si>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</si>
  <si>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</si>
  <si>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</si>
  <si>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</si>
  <si>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</si>
  <si>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</si>
  <si>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</si>
  <si>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</si>
  <si>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</si>
  <si>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</si>
  <si>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</si>
  <si>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</si>
  <si>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</si>
  <si>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</si>
  <si>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</si>
  <si>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</si>
  <si>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</si>
  <si>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</si>
  <si>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</si>
  <si>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</si>
  <si>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</si>
  <si>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</si>
  <si>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</si>
  <si>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</si>
  <si>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</si>
  <si>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</si>
  <si>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</si>
  <si>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</si>
  <si>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</si>
  <si>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</si>
  <si>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</si>
  <si>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</si>
  <si>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</si>
  <si>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</si>
  <si>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</si>
  <si>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</si>
  <si>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</si>
  <si>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</si>
  <si>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</si>
  <si>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</si>
  <si>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</si>
  <si>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</si>
  <si>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</si>
  <si>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</si>
  <si>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</si>
  <si>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</si>
  <si>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</si>
  <si>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</si>
  <si>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</si>
  <si>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</si>
  <si>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</si>
  <si>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</si>
  <si>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</si>
  <si>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</si>
  <si>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</si>
  <si>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</si>
  <si>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</si>
  <si>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</si>
  <si>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</si>
  <si>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</si>
  <si>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</si>
  <si>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</si>
  <si>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</si>
  <si>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</si>
  <si>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</si>
  <si>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</si>
  <si>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</si>
  <si>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</si>
  <si>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</si>
  <si>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</si>
  <si>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</si>
  <si>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</si>
  <si>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</si>
  <si>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</si>
  <si>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</si>
  <si>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</si>
  <si>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</si>
  <si>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</si>
  <si>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</si>
  <si>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</si>
  <si>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</si>
  <si>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</si>
  <si>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</si>
  <si>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</si>
  <si>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</si>
  <si>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</si>
  <si>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</si>
  <si>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</si>
  <si>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</si>
  <si>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</si>
  <si>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</si>
  <si>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</si>
  <si>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</si>
  <si>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</si>
  <si>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</si>
  <si>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</si>
  <si>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</si>
  <si>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</si>
  <si>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</si>
  <si>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</si>
  <si>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</si>
  <si>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</si>
  <si>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</si>
  <si>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</si>
  <si>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</si>
  <si>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</si>
  <si>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</si>
  <si>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</si>
  <si>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</si>
  <si>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</si>
  <si>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</si>
  <si>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</si>
  <si>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</si>
  <si>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</si>
  <si>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</si>
  <si>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</si>
  <si>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</si>
  <si>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</si>
  <si>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</si>
  <si>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</si>
  <si>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</si>
  <si>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</si>
  <si>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</si>
  <si>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</si>
  <si>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</si>
  <si>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</si>
  <si>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</si>
  <si>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</si>
  <si>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</si>
  <si>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</si>
  <si>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</si>
  <si>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</si>
  <si>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</si>
  <si>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</si>
  <si>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</si>
  <si>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</si>
  <si>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</si>
  <si>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</si>
  <si>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</si>
  <si>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</si>
  <si>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</si>
  <si>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</si>
  <si>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</si>
  <si>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</si>
  <si>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</si>
  <si>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</si>
  <si>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</si>
  <si>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</si>
  <si>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</si>
  <si>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</si>
  <si>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</si>
  <si>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</si>
  <si>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</si>
  <si>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</si>
  <si>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</si>
  <si>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</si>
  <si>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</si>
  <si>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</si>
  <si>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</si>
  <si>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</si>
  <si>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</si>
  <si>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</si>
  <si>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</si>
  <si>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</si>
  <si>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</si>
  <si>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</si>
  <si>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</si>
  <si>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</si>
  <si>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</si>
  <si>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</si>
  <si>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</si>
  <si>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</si>
  <si>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</si>
  <si>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</si>
  <si>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</si>
  <si>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</si>
  <si>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</si>
  <si>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</si>
  <si>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</si>
  <si>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</si>
  <si>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</si>
  <si>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</si>
  <si>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</si>
  <si>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</si>
  <si>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</si>
  <si>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</si>
  <si>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</si>
  <si>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</si>
  <si>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</si>
  <si>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</si>
  <si>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</si>
  <si>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</si>
  <si>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</si>
  <si>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</si>
  <si>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</si>
  <si>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</si>
  <si>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</si>
  <si>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</si>
  <si>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</si>
  <si>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</si>
  <si>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</si>
  <si>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</si>
  <si>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</si>
  <si>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</si>
  <si>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</si>
  <si>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</si>
  <si>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</si>
  <si>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</si>
  <si>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</si>
  <si>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</si>
  <si>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</si>
  <si>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</si>
  <si>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</si>
  <si>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</si>
  <si>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</si>
  <si>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</si>
  <si>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</si>
  <si>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</si>
  <si>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</si>
  <si>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</si>
  <si>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</si>
  <si>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</si>
  <si>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</si>
  <si>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</si>
  <si>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</si>
  <si>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</si>
  <si>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</si>
  <si>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</si>
  <si>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</si>
  <si>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</si>
  <si>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</si>
  <si>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</si>
  <si>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</si>
  <si>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</si>
  <si>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</si>
  <si>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</si>
  <si>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</si>
  <si>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</si>
  <si>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</si>
  <si>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</si>
  <si>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</si>
  <si>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</si>
  <si>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</si>
  <si>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</si>
  <si>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</si>
  <si>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</si>
  <si>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</si>
  <si>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</si>
  <si>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</si>
  <si>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</si>
  <si>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</si>
  <si>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</si>
  <si>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</si>
  <si>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</si>
  <si>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</si>
  <si>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</si>
  <si>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</si>
  <si>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</si>
  <si>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</si>
  <si>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</si>
  <si>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</si>
  <si>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</si>
  <si>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</si>
  <si>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</si>
  <si>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</si>
  <si>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</si>
  <si>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</si>
  <si>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</si>
  <si>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</si>
  <si>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</si>
  <si>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</si>
  <si>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</si>
  <si>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</si>
  <si>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</si>
  <si>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</si>
  <si>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</si>
  <si>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</si>
  <si>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</si>
  <si>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</si>
  <si>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</si>
  <si>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</si>
  <si>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</si>
  <si>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</si>
  <si>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</si>
  <si>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</si>
  <si>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</si>
  <si>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</si>
  <si>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</si>
  <si>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</si>
  <si>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</si>
  <si>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</si>
  <si>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</si>
  <si>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</si>
  <si>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</si>
  <si>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</si>
  <si>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</si>
  <si>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</si>
  <si>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</si>
  <si>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</si>
  <si>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</si>
  <si>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</si>
  <si>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</si>
  <si>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</si>
  <si>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</si>
  <si>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</si>
  <si>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</si>
  <si>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</si>
  <si>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</si>
  <si>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</si>
  <si>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</si>
  <si>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</si>
  <si>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</si>
  <si>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</si>
  <si>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</si>
  <si>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</si>
  <si>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</si>
  <si>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</si>
  <si>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</si>
  <si>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</si>
  <si>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</si>
  <si>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</si>
  <si>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</si>
  <si>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</si>
  <si>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</si>
  <si>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</si>
  <si>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</si>
  <si>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</si>
  <si>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</si>
  <si>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</si>
  <si>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</si>
  <si>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</si>
  <si>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</si>
  <si>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</si>
  <si>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</si>
  <si>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</si>
  <si>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</si>
  <si>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</si>
  <si>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</si>
  <si>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</si>
  <si>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</si>
  <si>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</si>
  <si>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</si>
  <si>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</si>
  <si>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</si>
  <si>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</si>
  <si>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</si>
  <si>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</si>
  <si>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</si>
  <si>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</si>
  <si>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</si>
  <si>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</si>
  <si>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</si>
  <si>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</si>
  <si>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</si>
  <si>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</si>
  <si>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</si>
  <si>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</si>
  <si>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</si>
  <si>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</si>
  <si>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</si>
  <si>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</si>
  <si>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</si>
  <si>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</si>
  <si>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</si>
  <si>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</si>
  <si>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</si>
  <si>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</si>
  <si>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</si>
  <si>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</si>
  <si>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</si>
  <si>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</si>
  <si>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</si>
  <si>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</si>
  <si>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</si>
  <si>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</si>
  <si>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</si>
  <si>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</si>
  <si>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</si>
  <si>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</si>
  <si>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</si>
  <si>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</si>
  <si>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</si>
  <si>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</si>
  <si>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</si>
  <si>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</si>
  <si>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</si>
  <si>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</si>
  <si>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</si>
  <si>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</si>
  <si>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</si>
  <si>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</si>
  <si>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</si>
  <si>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</si>
  <si>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</si>
  <si>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</si>
  <si>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</si>
  <si>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</si>
  <si>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</si>
  <si>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</si>
  <si>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</si>
  <si>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</si>
  <si>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</si>
  <si>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</si>
  <si>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</si>
  <si>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</si>
  <si>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</si>
  <si>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</si>
  <si>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</si>
  <si>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</si>
  <si>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</si>
  <si>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</si>
  <si>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</si>
  <si>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</si>
  <si>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</si>
  <si>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</si>
  <si>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</si>
  <si>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</si>
  <si>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</si>
  <si>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</si>
  <si>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</si>
  <si>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</si>
  <si>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</si>
  <si>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</si>
  <si>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</si>
  <si>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</si>
  <si>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</si>
  <si>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</si>
  <si>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</si>
  <si>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</si>
  <si>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</si>
  <si>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</si>
  <si>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</si>
  <si>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</si>
  <si>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</si>
  <si>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</si>
  <si>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</si>
  <si>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</si>
  <si>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</si>
  <si>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</si>
  <si>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</si>
  <si>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</si>
  <si>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</si>
  <si>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</si>
  <si>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</si>
  <si>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</si>
  <si>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</si>
  <si>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</si>
  <si>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</si>
  <si>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</si>
  <si>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</si>
  <si>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</si>
  <si>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</si>
  <si>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</si>
  <si>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</si>
  <si>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</si>
  <si>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</si>
  <si>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</si>
  <si>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</si>
  <si>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</si>
  <si>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</si>
  <si>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</si>
  <si>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</si>
  <si>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</si>
  <si>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</si>
  <si>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</si>
  <si>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</si>
  <si>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</si>
  <si>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</si>
  <si>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</si>
  <si>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</si>
  <si>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</si>
  <si>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</si>
  <si>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</si>
  <si>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</si>
  <si>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</si>
  <si>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</si>
  <si>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</si>
  <si>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</si>
  <si>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</si>
  <si>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</si>
  <si>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</si>
  <si>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</si>
  <si>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</si>
  <si>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</si>
  <si>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</si>
  <si>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</si>
  <si>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</si>
  <si>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</si>
  <si>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</si>
  <si>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</si>
  <si>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</si>
  <si>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</si>
  <si>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</si>
  <si>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</si>
  <si>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</si>
  <si>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</si>
  <si>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</si>
  <si>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</si>
  <si>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</si>
  <si>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</si>
  <si>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</si>
  <si>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</si>
  <si>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</si>
  <si>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</si>
  <si>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</si>
  <si>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</si>
  <si>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</si>
  <si>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</si>
  <si>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</si>
  <si>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</si>
  <si>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</si>
  <si>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</si>
  <si>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</si>
  <si>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</si>
  <si>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</si>
  <si>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</si>
  <si>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</si>
  <si>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</si>
  <si>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</si>
  <si>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</si>
  <si>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</si>
  <si>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</si>
  <si>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</si>
  <si>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</si>
  <si>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</si>
  <si>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</si>
  <si>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</si>
  <si>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</si>
  <si>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</si>
  <si>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</si>
  <si>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</si>
  <si>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</si>
  <si>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</si>
  <si>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</si>
  <si>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</si>
  <si>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</si>
  <si>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</si>
  <si>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</si>
  <si>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</si>
  <si>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</si>
  <si>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</si>
  <si>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</si>
  <si>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</si>
  <si>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</si>
  <si>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</si>
  <si>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</si>
  <si>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</si>
  <si>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</si>
  <si>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</si>
  <si>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</si>
  <si>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</si>
  <si>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</si>
  <si>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</si>
  <si>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</si>
  <si>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</si>
  <si>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</si>
  <si>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</si>
  <si>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</si>
  <si>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</si>
  <si>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</si>
  <si>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</si>
  <si>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</si>
  <si>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</si>
  <si>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</si>
  <si>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</si>
  <si>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</si>
  <si>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</si>
  <si>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</si>
  <si>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</si>
  <si>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</si>
  <si>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</si>
  <si>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</si>
  <si>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</si>
  <si>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</si>
  <si>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</si>
  <si>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</si>
  <si>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</si>
  <si>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</si>
  <si>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</si>
  <si>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</si>
  <si>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</si>
  <si>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</si>
  <si>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</si>
  <si>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</si>
  <si>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</si>
  <si>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</si>
  <si>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</si>
  <si>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</si>
  <si>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</si>
  <si>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</si>
  <si>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</si>
  <si>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</si>
  <si>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</si>
  <si>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</si>
  <si>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</si>
  <si>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</si>
  <si>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</si>
  <si>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</si>
  <si>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</si>
  <si>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</si>
  <si>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</si>
  <si>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</si>
  <si>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</si>
  <si>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</si>
  <si>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</si>
  <si>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</si>
  <si>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</si>
  <si>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</si>
  <si>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</si>
  <si>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</si>
  <si>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</si>
  <si>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</si>
  <si>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</si>
  <si>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</si>
  <si>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</si>
  <si>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</si>
  <si>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</si>
  <si>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</si>
  <si>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</si>
  <si>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</si>
  <si>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</si>
  <si>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</si>
  <si>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</si>
  <si>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</si>
  <si>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</si>
  <si>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</si>
  <si>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</si>
  <si>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</si>
  <si>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</si>
  <si>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</si>
  <si>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</si>
  <si>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</si>
  <si>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</si>
  <si>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</si>
  <si>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</si>
  <si>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</si>
  <si>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</si>
  <si>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</si>
  <si>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</si>
  <si>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</si>
  <si>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</si>
  <si>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</si>
  <si>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</si>
  <si>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</si>
  <si>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</si>
  <si>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</si>
  <si>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</si>
  <si>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</si>
  <si>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</si>
  <si>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</si>
  <si>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</si>
  <si>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</si>
  <si>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</si>
  <si>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</si>
  <si>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</si>
  <si>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</si>
  <si>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</si>
  <si>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</si>
  <si>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</si>
  <si>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</si>
  <si>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</si>
  <si>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</si>
  <si>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</si>
  <si>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</si>
  <si>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</si>
  <si>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</si>
  <si>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</si>
  <si>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</si>
  <si>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</si>
  <si>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</si>
  <si>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</si>
  <si>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</si>
  <si>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</si>
  <si>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</si>
  <si>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</si>
  <si>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</si>
  <si>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</si>
  <si>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</si>
  <si>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</si>
  <si>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</si>
  <si>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</si>
  <si>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</si>
  <si>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</si>
  <si>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</si>
  <si>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</si>
  <si>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</si>
  <si>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</si>
  <si>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</si>
  <si>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</si>
  <si>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</si>
  <si>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</si>
  <si>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</si>
  <si>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</si>
  <si>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</si>
  <si>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</si>
  <si>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</si>
  <si>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</si>
  <si>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</si>
  <si>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</si>
  <si>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</si>
  <si>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</si>
  <si>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</si>
  <si>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</si>
  <si>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</si>
  <si>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</si>
  <si>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</si>
  <si>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</si>
  <si>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</si>
  <si>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</si>
  <si>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</si>
  <si>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</si>
  <si>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</si>
  <si>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</si>
  <si>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</si>
  <si>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</si>
  <si>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</si>
  <si>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</si>
  <si>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</si>
  <si>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</si>
  <si>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</si>
  <si>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</si>
  <si>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</si>
  <si>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</si>
  <si>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</si>
  <si>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</si>
  <si>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</si>
  <si>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</si>
  <si>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</si>
  <si>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</si>
  <si>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</si>
  <si>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</si>
  <si>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</si>
  <si>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</si>
  <si>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</si>
  <si>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</si>
  <si>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</si>
  <si>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</si>
  <si>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</si>
  <si>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</si>
  <si>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</si>
  <si>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</si>
  <si>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</si>
  <si>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</si>
  <si>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</si>
  <si>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</si>
  <si>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</si>
  <si>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</si>
  <si>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</si>
  <si>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</si>
  <si>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</si>
  <si>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</si>
  <si>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</si>
  <si>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</si>
  <si>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</si>
  <si>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</si>
  <si>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</si>
  <si>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</si>
  <si>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</si>
  <si>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</si>
  <si>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</si>
  <si>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</si>
  <si>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</si>
  <si>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</si>
  <si>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</si>
  <si>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</si>
  <si>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</si>
  <si>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</si>
  <si>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</si>
  <si>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</si>
  <si>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</si>
  <si>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</si>
  <si>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</si>
  <si>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</si>
  <si>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</si>
  <si>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</si>
  <si>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</si>
  <si>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</si>
  <si>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</si>
  <si>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</si>
  <si>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</si>
  <si>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</si>
  <si>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</si>
  <si>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</si>
  <si>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</si>
  <si>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</si>
  <si>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</si>
  <si>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</si>
  <si>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</si>
  <si>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</si>
  <si>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</si>
  <si>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</si>
  <si>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</si>
  <si>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</si>
  <si>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</si>
  <si>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</si>
  <si>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</si>
  <si>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</si>
  <si>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</si>
  <si>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</si>
  <si>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</si>
  <si>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</si>
  <si>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</si>
  <si>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</si>
  <si>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</si>
  <si>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</si>
  <si>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</si>
  <si>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</si>
  <si>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</si>
  <si>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</si>
  <si>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</si>
  <si>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</si>
  <si>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</si>
  <si>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</si>
  <si>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</si>
  <si>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</si>
  <si>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</si>
  <si>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</si>
  <si>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</si>
  <si>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</si>
  <si>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</si>
  <si>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</si>
  <si>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</si>
  <si>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</si>
  <si>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</si>
  <si>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</si>
  <si>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</si>
  <si>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</si>
  <si>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</si>
  <si>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</si>
  <si>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</si>
  <si>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</si>
  <si>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</si>
  <si>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</si>
  <si>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</si>
  <si>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</si>
  <si>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</si>
  <si>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</si>
  <si>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</si>
  <si>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</si>
  <si>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</si>
  <si>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</si>
  <si>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</si>
  <si>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</si>
  <si>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</si>
  <si>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</si>
  <si>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</si>
  <si>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</si>
  <si>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</si>
  <si>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</si>
  <si>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</si>
  <si>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</si>
  <si>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</si>
  <si>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</si>
  <si>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</si>
  <si>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</si>
  <si>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</si>
  <si>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</si>
  <si>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</si>
  <si>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</si>
  <si>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</si>
  <si>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</si>
  <si>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</si>
  <si>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</si>
  <si>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</si>
  <si>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</si>
  <si>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</si>
  <si>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</si>
  <si>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</si>
  <si>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</si>
  <si>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</si>
  <si>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</si>
  <si>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</si>
  <si>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</si>
  <si>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</si>
  <si>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</si>
  <si>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</si>
  <si>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</si>
  <si>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</si>
  <si>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</si>
  <si>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</si>
  <si>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</si>
  <si>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</si>
  <si>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</si>
  <si>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</si>
  <si>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</si>
  <si>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</si>
  <si>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</si>
  <si>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</si>
  <si>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</si>
  <si>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</si>
  <si>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</si>
  <si>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</si>
  <si>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</si>
  <si>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</si>
  <si>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</si>
  <si>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</si>
  <si>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</si>
  <si>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</si>
  <si>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</si>
  <si>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</si>
  <si>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</si>
  <si>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</si>
  <si>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</si>
  <si>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</si>
  <si>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</si>
  <si>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</si>
  <si>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</si>
  <si>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</si>
  <si>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</si>
  <si>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</si>
  <si>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</si>
  <si>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</si>
  <si>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</si>
  <si>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</si>
  <si>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</si>
  <si>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</si>
  <si>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</si>
  <si>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</si>
  <si>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</si>
  <si>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</si>
  <si>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</si>
  <si>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</si>
  <si>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</si>
  <si>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</si>
  <si>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</si>
  <si>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</si>
  <si>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</si>
  <si>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</si>
  <si>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</si>
  <si>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</si>
  <si>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</si>
  <si>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</si>
  <si>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</si>
  <si>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</si>
  <si>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</si>
  <si>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</si>
  <si>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</si>
  <si>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</si>
  <si>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</si>
  <si>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</si>
  <si>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</si>
  <si>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</si>
  <si>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</si>
  <si>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</si>
  <si>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</si>
  <si>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</si>
  <si>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</si>
  <si>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</si>
  <si>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</si>
  <si>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</si>
  <si>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</si>
  <si>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</si>
  <si>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</si>
  <si>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</si>
  <si>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</si>
  <si>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</si>
  <si>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</si>
  <si>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</si>
  <si>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</si>
  <si>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</si>
  <si>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</si>
  <si>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</si>
  <si>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</si>
  <si>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</si>
  <si>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</si>
  <si>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</si>
  <si>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</si>
  <si>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</si>
  <si>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</si>
  <si>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</si>
  <si>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</si>
  <si>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</si>
  <si>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</si>
  <si>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</si>
  <si>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</si>
  <si>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</si>
  <si>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</si>
  <si>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</si>
  <si>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</si>
  <si>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</si>
  <si>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</si>
  <si>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</si>
  <si>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</si>
  <si>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</si>
  <si>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</si>
  <si>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</si>
  <si>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</si>
  <si>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</si>
  <si>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</si>
  <si>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</si>
  <si>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</si>
  <si>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</si>
  <si>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</si>
  <si>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</si>
  <si>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</si>
  <si>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</si>
  <si>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</si>
  <si>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</si>
  <si>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</si>
  <si>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</si>
  <si>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</si>
  <si>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</si>
  <si>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</si>
  <si>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</si>
  <si>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</si>
  <si>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</si>
  <si>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</si>
  <si>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</si>
  <si>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</si>
  <si>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</si>
  <si>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</si>
  <si>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</si>
  <si>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</si>
  <si>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</si>
  <si>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</si>
  <si>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</si>
  <si>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</si>
  <si>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</si>
  <si>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</si>
  <si>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</si>
  <si>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</si>
  <si>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</si>
  <si>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</si>
  <si>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</si>
  <si>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</si>
  <si>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</si>
  <si>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</si>
  <si>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</si>
  <si>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</si>
  <si>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</si>
  <si>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</si>
  <si>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</si>
  <si>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</si>
  <si>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</si>
  <si>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</si>
  <si>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</si>
  <si>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</si>
  <si>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</si>
  <si>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</si>
  <si>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</si>
  <si>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</si>
  <si>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</si>
  <si>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</si>
  <si>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</si>
  <si>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</si>
  <si>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</si>
  <si>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</si>
  <si>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</si>
  <si>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</si>
  <si>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</si>
  <si>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</si>
  <si>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</si>
  <si>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</si>
  <si>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</si>
  <si>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</si>
  <si>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</si>
  <si>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</si>
  <si>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</si>
  <si>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</si>
  <si>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</si>
  <si>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</si>
  <si>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</si>
  <si>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</si>
  <si>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</si>
  <si>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</si>
  <si>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</si>
  <si>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</si>
  <si>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</si>
  <si>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</si>
  <si>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</si>
  <si>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</si>
  <si>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</si>
  <si>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</si>
  <si>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</si>
  <si>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</si>
  <si>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</si>
  <si>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</si>
  <si>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</si>
  <si>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</si>
  <si>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</si>
  <si>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</si>
  <si>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</si>
  <si>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</si>
  <si>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</si>
  <si>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</si>
  <si>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</si>
  <si>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</si>
  <si>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</si>
  <si>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</si>
  <si>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</si>
  <si>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</si>
  <si>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</si>
  <si>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</si>
  <si>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</si>
  <si>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</si>
  <si>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</si>
  <si>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</si>
  <si>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</si>
  <si>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</si>
  <si>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</si>
  <si>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</si>
  <si>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</si>
  <si>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</si>
  <si>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</si>
  <si>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</si>
  <si>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</si>
  <si>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</si>
  <si>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</si>
  <si>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</si>
  <si>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</si>
  <si>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</si>
  <si>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</si>
  <si>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</si>
  <si>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</si>
  <si>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</si>
  <si>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</si>
  <si>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</si>
  <si>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</si>
  <si>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</si>
  <si>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</si>
  <si>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</si>
  <si>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</si>
  <si>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</si>
  <si>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</si>
  <si>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</si>
  <si>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</si>
  <si>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</si>
  <si>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</si>
  <si>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</si>
  <si>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</si>
  <si>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</si>
  <si>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</si>
  <si>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</si>
  <si>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</si>
  <si>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</si>
  <si>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</si>
  <si>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</si>
  <si>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</si>
  <si>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</si>
  <si>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</si>
  <si>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</si>
  <si>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</si>
  <si>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</si>
  <si>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</si>
  <si>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</si>
  <si>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</si>
  <si>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</si>
  <si>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</si>
  <si>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</si>
  <si>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</si>
  <si>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</si>
  <si>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</si>
  <si>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</si>
  <si>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</si>
  <si>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</si>
  <si>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</si>
  <si>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</si>
  <si>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</si>
  <si>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</si>
  <si>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</si>
  <si>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</si>
  <si>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</si>
  <si>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</si>
  <si>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</si>
  <si>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</si>
  <si>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</si>
  <si>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</si>
  <si>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</si>
  <si>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</si>
  <si>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</si>
  <si>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</si>
  <si>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</si>
  <si>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</si>
  <si>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</si>
  <si>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</si>
  <si>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</si>
  <si>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</si>
  <si>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</si>
  <si>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</si>
  <si>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</si>
  <si>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</si>
  <si>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</si>
  <si>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</si>
  <si>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</si>
  <si>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</si>
  <si>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</si>
  <si>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</si>
  <si>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</si>
  <si>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</si>
  <si>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</si>
  <si>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</si>
  <si>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</si>
  <si>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</si>
  <si>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</si>
  <si>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</si>
  <si>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</si>
  <si>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</si>
  <si>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</si>
  <si>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</si>
  <si>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</si>
  <si>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</si>
  <si>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</si>
  <si>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</si>
  <si>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</si>
  <si>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</si>
  <si>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</si>
  <si>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</si>
  <si>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</si>
  <si>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</si>
  <si>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</si>
  <si>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</si>
  <si>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</si>
  <si>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</si>
  <si>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</si>
  <si>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</si>
  <si>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</si>
  <si>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</si>
  <si>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</si>
  <si>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</si>
  <si>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</si>
  <si>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</si>
  <si>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</si>
  <si>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</si>
  <si>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</si>
  <si>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</si>
  <si>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</si>
  <si>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</si>
  <si>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</si>
  <si>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</si>
  <si>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</si>
  <si>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</si>
  <si>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</si>
  <si>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</si>
  <si>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</si>
  <si>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</si>
  <si>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</si>
  <si>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</si>
  <si>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</si>
  <si>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</si>
  <si>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</si>
  <si>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</si>
  <si>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</si>
  <si>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</si>
  <si>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</si>
  <si>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</si>
  <si>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</si>
  <si>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</si>
  <si>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</si>
  <si>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</si>
  <si>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</si>
  <si>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</si>
  <si>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</si>
  <si>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</si>
  <si>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</si>
  <si>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</si>
  <si>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</si>
  <si>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</si>
  <si>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</si>
  <si>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</si>
  <si>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</si>
  <si>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</si>
  <si>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</si>
  <si>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</si>
  <si>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</si>
  <si>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</si>
  <si>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</si>
  <si>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</si>
  <si>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</si>
  <si>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</si>
  <si>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</si>
  <si>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</si>
  <si>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</si>
  <si>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</si>
  <si>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</si>
  <si>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</si>
  <si>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</si>
  <si>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</si>
  <si>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</si>
  <si>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</si>
  <si>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</si>
  <si>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</si>
  <si>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</si>
  <si>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</si>
  <si>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</si>
  <si>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</si>
  <si>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</si>
  <si>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</si>
  <si>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</si>
  <si>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</si>
  <si>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</si>
  <si>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</si>
  <si>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</si>
  <si>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</si>
  <si>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</si>
  <si>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</si>
  <si>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</si>
  <si>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</si>
  <si>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</si>
  <si>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</si>
  <si>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</si>
  <si>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</si>
  <si>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</si>
  <si>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</si>
  <si>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</si>
  <si>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</si>
  <si>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</si>
  <si>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</si>
  <si>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</si>
  <si>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</si>
  <si>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</si>
  <si>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</si>
  <si>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</si>
  <si>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</si>
  <si>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</si>
  <si>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</si>
  <si>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</si>
  <si>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</si>
  <si>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</si>
  <si>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</si>
  <si>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</si>
  <si>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</si>
  <si>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</si>
  <si>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</si>
  <si>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</si>
  <si>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</si>
  <si>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</si>
  <si>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</si>
  <si>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</si>
  <si>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</si>
  <si>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</si>
  <si>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</si>
  <si>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</si>
  <si>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</si>
  <si>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</si>
  <si>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</si>
  <si>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</si>
  <si>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</si>
  <si>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</si>
  <si>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</si>
  <si>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</si>
  <si>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</si>
  <si>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</si>
  <si>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</si>
  <si>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</si>
  <si>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</si>
  <si>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</si>
  <si>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</si>
  <si>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</si>
  <si>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</si>
  <si>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</si>
  <si>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</si>
  <si>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</si>
  <si>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</si>
  <si>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</si>
  <si>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</si>
  <si>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</si>
  <si>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</si>
  <si>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</si>
  <si>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</si>
  <si>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</si>
  <si>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</si>
  <si>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</si>
  <si>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</si>
  <si>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</si>
  <si>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</si>
  <si>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</si>
  <si>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</si>
  <si>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</si>
  <si>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</si>
  <si>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</si>
  <si>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</si>
  <si>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</si>
  <si>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</si>
  <si>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</si>
  <si>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</si>
  <si>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</si>
  <si>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</si>
  <si>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</si>
  <si>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</si>
  <si>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</si>
  <si>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</si>
  <si>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</si>
  <si>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</si>
  <si>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</si>
  <si>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</si>
  <si>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</si>
  <si>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</si>
  <si>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</si>
  <si>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</si>
  <si>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</si>
  <si>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</si>
  <si>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</si>
  <si>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</si>
  <si>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</si>
  <si>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</si>
  <si>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</si>
  <si>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</si>
  <si>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</si>
  <si>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</si>
  <si>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</si>
  <si>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</si>
  <si>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</si>
  <si>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</si>
  <si>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</si>
  <si>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</si>
  <si>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</si>
  <si>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</si>
  <si>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</si>
  <si>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</si>
  <si>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</si>
  <si>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</si>
  <si>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</si>
  <si>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</si>
  <si>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</si>
  <si>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</si>
  <si>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</si>
  <si>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</si>
  <si>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</si>
  <si>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</si>
  <si>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</si>
  <si>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</si>
  <si>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</si>
  <si>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</si>
  <si>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</si>
  <si>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</si>
  <si>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</si>
  <si>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</si>
  <si>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</si>
  <si>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</si>
  <si>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</si>
  <si>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</si>
  <si>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</si>
  <si>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</si>
  <si>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</si>
  <si>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</si>
  <si>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</si>
  <si>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</si>
  <si>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</si>
  <si>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</si>
  <si>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</si>
  <si>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</si>
  <si>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</si>
  <si>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</si>
  <si>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</si>
  <si>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</si>
  <si>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</si>
  <si>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</si>
  <si>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</si>
  <si>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</si>
  <si>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</si>
  <si>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</si>
  <si>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</si>
  <si>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</si>
  <si>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</si>
  <si>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</si>
  <si>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</si>
  <si>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</si>
  <si>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</si>
  <si>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</si>
  <si>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</si>
  <si>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</si>
  <si>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</si>
  <si>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</si>
  <si>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</si>
  <si>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</si>
  <si>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</si>
  <si>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</si>
  <si>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</si>
  <si>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</si>
  <si>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</si>
  <si>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</si>
  <si>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</si>
  <si>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</si>
  <si>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</si>
  <si>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</si>
  <si>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</si>
  <si>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</si>
  <si>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</si>
  <si>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</si>
  <si>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</si>
  <si>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</si>
  <si>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</si>
  <si>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</si>
  <si>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</si>
  <si>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</si>
  <si>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</si>
  <si>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</si>
  <si>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</si>
  <si>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</si>
  <si>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</si>
  <si>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</si>
  <si>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</si>
  <si>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</si>
  <si>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</si>
  <si>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</si>
  <si>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</si>
  <si>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</si>
  <si>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</si>
  <si>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</si>
  <si>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</si>
  <si>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</si>
  <si>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</si>
  <si>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</si>
  <si>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</si>
  <si>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</si>
  <si>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</si>
  <si>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</si>
  <si>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</si>
  <si>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</si>
  <si>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</si>
  <si>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</si>
  <si>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</si>
  <si>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</si>
  <si>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</si>
  <si>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</si>
  <si>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</si>
  <si>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</si>
  <si>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</si>
  <si>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</si>
  <si>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</si>
  <si>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</si>
  <si>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</si>
  <si>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</si>
  <si>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</si>
  <si>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</si>
  <si>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</si>
  <si>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</si>
  <si>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</si>
  <si>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</si>
  <si>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</si>
  <si>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</si>
  <si>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</si>
  <si>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</si>
  <si>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</si>
  <si>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</si>
  <si>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</si>
  <si>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</si>
  <si>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</si>
  <si>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</si>
  <si>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</si>
  <si>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</si>
  <si>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</si>
  <si>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</si>
  <si>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</si>
  <si>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</si>
  <si>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</si>
  <si>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</si>
  <si>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</si>
  <si>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</si>
  <si>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</si>
  <si>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</si>
  <si>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</si>
  <si>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</si>
  <si>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</si>
  <si>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</si>
  <si>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</si>
  <si>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</si>
  <si>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</si>
  <si>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</si>
  <si>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</si>
  <si>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</si>
  <si>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</si>
  <si>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</si>
  <si>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</si>
  <si>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</si>
  <si>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</si>
  <si>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</si>
  <si>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</si>
  <si>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</si>
  <si>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</si>
  <si>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</si>
  <si>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</si>
  <si>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</si>
  <si>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</si>
  <si>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</si>
  <si>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</si>
  <si>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</si>
  <si>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</si>
  <si>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</si>
  <si>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</si>
  <si>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</si>
  <si>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</si>
  <si>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</si>
  <si>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</si>
  <si>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</si>
  <si>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</si>
  <si>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</si>
  <si>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</si>
  <si>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</si>
  <si>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</si>
  <si>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</si>
  <si>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</si>
  <si>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</si>
  <si>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</si>
  <si>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</si>
  <si>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</si>
  <si>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</si>
  <si>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</si>
  <si>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</si>
  <si>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</si>
  <si>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</si>
  <si>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</si>
  <si>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</si>
  <si>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</si>
  <si>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</si>
  <si>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</si>
  <si>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</si>
  <si>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</si>
  <si>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</si>
  <si>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</si>
  <si>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</si>
  <si>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</si>
  <si>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</si>
  <si>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</si>
  <si>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</si>
  <si>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</si>
  <si>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</si>
  <si>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</si>
  <si>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</si>
  <si>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</si>
  <si>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</si>
  <si>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</si>
  <si>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</si>
  <si>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</si>
  <si>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</si>
  <si>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</si>
  <si>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</si>
  <si>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</si>
  <si>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</si>
  <si>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</si>
  <si>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</si>
  <si>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</si>
  <si>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</si>
  <si>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</si>
  <si>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</si>
  <si>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</si>
  <si>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</si>
  <si>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</si>
  <si>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</si>
  <si>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</si>
  <si>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</si>
  <si>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</si>
  <si>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</si>
  <si>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</si>
  <si>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</si>
  <si>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</si>
  <si>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</si>
  <si>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</si>
  <si>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</si>
  <si>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</si>
  <si>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</si>
  <si>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</si>
  <si>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</si>
  <si>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</si>
  <si>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</si>
  <si>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</si>
  <si>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</si>
  <si>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</si>
  <si>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</si>
  <si>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</si>
  <si>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</si>
  <si>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</si>
  <si>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</si>
  <si>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</si>
  <si>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</si>
  <si>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</si>
  <si>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</si>
  <si>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</si>
  <si>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</si>
  <si>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</si>
  <si>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</si>
  <si>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</si>
  <si>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</si>
  <si>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</si>
  <si>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</si>
  <si>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</si>
  <si>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</si>
  <si>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</si>
  <si>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</si>
  <si>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</si>
  <si>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</si>
  <si>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</si>
  <si>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</si>
  <si>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</si>
  <si>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</si>
  <si>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</si>
  <si>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</si>
  <si>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</si>
  <si>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</si>
  <si>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</si>
  <si>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</si>
  <si>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</si>
  <si>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</si>
  <si>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</si>
  <si>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</si>
  <si>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</si>
  <si>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</si>
  <si>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</si>
  <si>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</si>
  <si>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</si>
  <si>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</si>
  <si>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</si>
  <si>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</si>
  <si>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</si>
  <si>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</si>
  <si>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</si>
  <si>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</si>
  <si>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</si>
  <si>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</si>
  <si>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</si>
  <si>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</si>
  <si>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</si>
  <si>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</si>
  <si>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</si>
  <si>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</si>
  <si>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</si>
  <si>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</si>
  <si>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</si>
  <si>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</si>
  <si>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</si>
  <si>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</si>
  <si>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</si>
  <si>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</si>
  <si>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</si>
  <si>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</si>
  <si>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</si>
  <si>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</si>
  <si>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</si>
  <si>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</si>
  <si>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</si>
  <si>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</si>
  <si>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</si>
  <si>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</si>
  <si>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</si>
  <si>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</si>
  <si>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</si>
  <si>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</si>
  <si>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</si>
  <si>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</si>
  <si>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</si>
  <si>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</si>
  <si>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</si>
  <si>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</si>
  <si>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</si>
  <si>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</si>
  <si>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</si>
  <si>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</si>
  <si>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</si>
  <si>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</si>
  <si>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</si>
  <si>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</si>
  <si>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</si>
  <si>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</si>
  <si>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</si>
  <si>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</si>
  <si>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</si>
  <si>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</si>
  <si>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</si>
  <si>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</si>
  <si>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</si>
  <si>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</si>
  <si>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</si>
  <si>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</si>
  <si>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</si>
  <si>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</si>
  <si>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</si>
  <si>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</si>
  <si>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</si>
  <si>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</si>
  <si>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</si>
  <si>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</si>
  <si>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</si>
  <si>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</si>
  <si>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</si>
  <si>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</si>
  <si>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</si>
  <si>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</si>
  <si>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</si>
  <si>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</si>
  <si>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</si>
  <si>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</si>
  <si>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</si>
  <si>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</si>
  <si>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</si>
  <si>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</si>
  <si>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</si>
  <si>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</si>
  <si>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</si>
  <si>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</si>
  <si>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</si>
  <si>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</si>
  <si>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</si>
  <si>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</si>
  <si>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</si>
  <si>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</si>
  <si>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</si>
  <si>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</si>
  <si>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</si>
  <si>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</si>
  <si>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</si>
  <si>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</si>
  <si>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</si>
  <si>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</si>
  <si>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</si>
  <si>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</si>
  <si>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</si>
  <si>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</si>
  <si>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</si>
  <si>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</si>
  <si>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</si>
  <si>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</si>
  <si>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</si>
  <si>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</si>
  <si>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</si>
  <si>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</si>
  <si>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</si>
  <si>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</si>
  <si>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</si>
  <si>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</si>
  <si>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</si>
  <si>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</si>
  <si>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</si>
  <si>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</si>
  <si>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</si>
  <si>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</si>
  <si>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</si>
  <si>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</si>
  <si>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</si>
  <si>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</si>
  <si>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</si>
  <si>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</si>
  <si>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</si>
  <si>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</si>
  <si>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</si>
  <si>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</si>
  <si>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</si>
  <si>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</si>
  <si>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</si>
  <si>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</si>
  <si>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</si>
  <si>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</si>
  <si>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</si>
  <si>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</si>
  <si>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</si>
  <si>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</si>
  <si>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</si>
  <si>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</si>
  <si>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</si>
  <si>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</si>
  <si>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</si>
  <si>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</si>
  <si>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</si>
  <si>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</si>
  <si>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</si>
  <si>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</si>
  <si>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</si>
  <si>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</si>
  <si>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</si>
  <si>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</si>
  <si>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</si>
  <si>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</si>
  <si>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</si>
  <si>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</si>
  <si>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</si>
  <si>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</si>
  <si>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</si>
  <si>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</si>
  <si>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</si>
  <si>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</si>
  <si>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</si>
  <si>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</si>
  <si>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</si>
  <si>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</si>
  <si>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</si>
  <si>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</si>
  <si>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</si>
  <si>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</si>
  <si>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</si>
  <si>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</si>
  <si>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</si>
  <si>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</si>
  <si>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</si>
  <si>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</si>
  <si>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</si>
  <si>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</si>
  <si>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</si>
  <si>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</si>
  <si>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</si>
  <si>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</si>
  <si>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</si>
  <si>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</si>
  <si>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</si>
  <si>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</si>
  <si>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</si>
  <si>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</si>
  <si>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</si>
  <si>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</si>
  <si>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</si>
  <si>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</si>
  <si>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</si>
  <si>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</si>
  <si>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</si>
  <si>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</si>
  <si>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</si>
  <si>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</si>
  <si>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</si>
  <si>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</si>
  <si>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</si>
  <si>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</si>
  <si>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</si>
  <si>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</si>
  <si>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</si>
  <si>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</si>
  <si>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</si>
  <si>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</si>
  <si>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</si>
  <si>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</si>
  <si>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</si>
  <si>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</si>
  <si>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</si>
  <si>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</si>
  <si>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</si>
  <si>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</si>
  <si>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</si>
  <si>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</si>
  <si>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</si>
  <si>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</si>
  <si>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</si>
  <si>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</si>
  <si>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</si>
  <si>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</si>
  <si>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</si>
  <si>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</si>
  <si>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</si>
  <si>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</si>
  <si>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</si>
  <si>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</si>
  <si>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</si>
  <si>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</si>
  <si>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</si>
  <si>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</si>
  <si>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</si>
  <si>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</si>
  <si>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</si>
  <si>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</si>
  <si>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</si>
  <si>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</si>
  <si>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</si>
  <si>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</si>
  <si>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</si>
  <si>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</si>
  <si>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</si>
  <si>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</si>
  <si>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</si>
  <si>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</si>
  <si>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</si>
  <si>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</si>
  <si>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</si>
  <si>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</si>
  <si>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</si>
  <si>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</si>
  <si>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</si>
  <si>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</si>
  <si>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</si>
  <si>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</si>
  <si>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</si>
  <si>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</si>
  <si>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</si>
  <si>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</si>
  <si>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</si>
  <si>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</si>
  <si>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</si>
  <si>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</si>
  <si>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</si>
  <si>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</si>
  <si>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</si>
  <si>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</si>
  <si>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</si>
  <si>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</si>
  <si>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</si>
  <si>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</si>
  <si>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</si>
  <si>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</si>
  <si>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</si>
  <si>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</si>
  <si>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</si>
  <si>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</si>
  <si>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</si>
  <si>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</si>
  <si>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</si>
  <si>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</si>
  <si>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</si>
  <si>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</si>
  <si>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</si>
  <si>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</si>
  <si>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</si>
  <si>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</si>
  <si>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</si>
  <si>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</si>
  <si>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</si>
  <si>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</si>
  <si>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</si>
  <si>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</si>
  <si>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</si>
  <si>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</si>
  <si>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</si>
  <si>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</si>
  <si>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</si>
  <si>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</si>
  <si>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</si>
  <si>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</si>
  <si>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</si>
  <si>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</si>
  <si>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</si>
  <si>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</si>
  <si>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</si>
  <si>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</si>
  <si>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</si>
  <si>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</si>
  <si>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</si>
  <si>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</si>
  <si>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</si>
  <si>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</si>
  <si>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</si>
  <si>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</si>
  <si>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</si>
  <si>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</si>
  <si>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</si>
  <si>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</si>
  <si>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</si>
  <si>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</si>
  <si>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</si>
  <si>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</si>
  <si>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</si>
  <si>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</si>
  <si>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</si>
  <si>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</si>
  <si>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</si>
  <si>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</si>
  <si>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</si>
  <si>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</si>
  <si>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</si>
  <si>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</si>
  <si>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</si>
  <si>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</si>
  <si>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</si>
  <si>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</si>
  <si>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</si>
  <si>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</si>
  <si>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</si>
  <si>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</si>
  <si>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</si>
  <si>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</si>
  <si>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</si>
  <si>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</si>
  <si>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</si>
  <si>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</si>
  <si>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</si>
  <si>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</si>
  <si>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</si>
  <si>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</si>
  <si>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</si>
  <si>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</si>
  <si>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</si>
  <si>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</si>
  <si>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</si>
  <si>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</si>
  <si>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</si>
  <si>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</si>
  <si>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</si>
  <si>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</si>
  <si>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</si>
  <si>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</si>
  <si>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</si>
  <si>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</si>
  <si>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</si>
  <si>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</si>
  <si>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</si>
  <si>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</si>
  <si>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</si>
  <si>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</si>
  <si>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</si>
  <si>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</si>
  <si>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</si>
  <si>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</si>
  <si>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</si>
  <si>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</si>
  <si>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</si>
  <si>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</si>
  <si>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</si>
  <si>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</si>
  <si>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</si>
  <si>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</si>
  <si>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</si>
  <si>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</si>
  <si>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</si>
  <si>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</si>
  <si>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</si>
  <si>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</si>
  <si>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</si>
  <si>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</si>
  <si>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</si>
  <si>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</si>
  <si>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</si>
  <si>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</si>
  <si>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</si>
  <si>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</si>
  <si>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</si>
  <si>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</si>
  <si>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</si>
  <si>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</si>
  <si>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</si>
  <si>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</si>
  <si>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</si>
  <si>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</si>
  <si>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</si>
  <si>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</si>
  <si>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</si>
  <si>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</si>
  <si>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</si>
  <si>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</si>
  <si>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</si>
  <si>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</si>
  <si>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</si>
  <si>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</si>
  <si>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</si>
  <si>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</si>
  <si>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</si>
  <si>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</si>
  <si>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</si>
  <si>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</si>
  <si>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</si>
  <si>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</si>
  <si>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</si>
  <si>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</si>
  <si>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</si>
  <si>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</si>
  <si>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</si>
  <si>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</si>
  <si>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</si>
  <si>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</si>
  <si>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</si>
  <si>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</si>
  <si>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</si>
  <si>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</si>
  <si>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</si>
  <si>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</si>
  <si>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</si>
  <si>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</si>
  <si>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</si>
  <si>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</si>
  <si>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</si>
  <si>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</si>
  <si>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</si>
  <si>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</si>
  <si>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</si>
  <si>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</si>
  <si>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</si>
  <si>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</si>
  <si>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</si>
  <si>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</si>
  <si>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</si>
  <si>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</si>
  <si>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</si>
  <si>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</si>
  <si>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</si>
  <si>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</si>
  <si>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</si>
  <si>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</si>
  <si>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</si>
  <si>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</si>
  <si>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</si>
  <si>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</si>
  <si>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</si>
  <si>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</si>
  <si>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</si>
  <si>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</si>
  <si>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</si>
  <si>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</si>
  <si>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</si>
  <si>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</si>
  <si>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</si>
  <si>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</si>
  <si>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</si>
  <si>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</si>
  <si>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</si>
  <si>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</si>
  <si>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</si>
  <si>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</si>
  <si>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</si>
  <si>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</si>
  <si>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</si>
  <si>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</si>
  <si>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</si>
  <si>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</si>
  <si>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</si>
  <si>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</si>
  <si>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</si>
  <si>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</si>
  <si>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</si>
  <si>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</si>
  <si>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</si>
  <si>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</si>
  <si>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</si>
  <si>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</si>
  <si>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</si>
  <si>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</si>
  <si>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</si>
  <si>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</si>
  <si>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</si>
  <si>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</si>
  <si>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</si>
  <si>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</si>
  <si>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</si>
  <si>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</si>
  <si>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</si>
  <si>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</si>
  <si>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</si>
  <si>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</si>
  <si>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</si>
  <si>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</si>
  <si>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</si>
  <si>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</si>
  <si>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</si>
  <si>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</si>
  <si>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</si>
  <si>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</si>
  <si>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</si>
  <si>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</si>
  <si>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</si>
  <si>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</si>
  <si>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</si>
  <si>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</si>
  <si>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</si>
  <si>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</si>
  <si>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</si>
  <si>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</si>
  <si>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</si>
  <si>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</si>
  <si>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</si>
  <si>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</si>
  <si>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</si>
  <si>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</si>
  <si>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</si>
  <si>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</si>
  <si>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</si>
  <si>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</si>
  <si>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</si>
  <si>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</si>
  <si>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</si>
  <si>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</si>
  <si>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</si>
  <si>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</si>
  <si>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</si>
  <si>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</si>
  <si>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</si>
  <si>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</si>
  <si>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</si>
  <si>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</si>
  <si>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</si>
  <si>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</si>
  <si>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</si>
  <si>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</si>
  <si>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</si>
  <si>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</si>
  <si>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</si>
  <si>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</si>
  <si>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</si>
  <si>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</si>
  <si>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</si>
  <si>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</si>
  <si>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</si>
  <si>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</si>
  <si>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</si>
  <si>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</si>
  <si>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</si>
  <si>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</si>
  <si>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</si>
  <si>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</si>
  <si>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</si>
  <si>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</si>
  <si>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</si>
  <si>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</si>
  <si>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</si>
  <si>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</si>
  <si>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</si>
  <si>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</si>
  <si>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</si>
  <si>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</si>
  <si>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</si>
  <si>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</si>
  <si>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</si>
  <si>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</si>
  <si>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</si>
  <si>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</si>
  <si>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</si>
  <si>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</si>
  <si>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</si>
  <si>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</si>
  <si>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</si>
  <si>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</si>
  <si>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</si>
  <si>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</si>
  <si>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</si>
  <si>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</si>
  <si>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</si>
  <si>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</si>
  <si>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</si>
  <si>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</si>
  <si>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</si>
  <si>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</si>
  <si>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</si>
  <si>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</si>
  <si>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</si>
  <si>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</si>
  <si>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</si>
  <si>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</si>
  <si>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</si>
  <si>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</si>
  <si>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</si>
  <si>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</si>
  <si>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</si>
  <si>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</si>
  <si>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</si>
  <si>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</si>
  <si>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</si>
  <si>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</si>
  <si>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</si>
  <si>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</si>
  <si>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</si>
  <si>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</si>
  <si>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</si>
  <si>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</si>
  <si>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</si>
  <si>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</si>
  <si>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</si>
  <si>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</si>
  <si>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</si>
  <si>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</si>
  <si>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</si>
  <si>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</si>
  <si>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</si>
  <si>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</si>
  <si>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</si>
  <si>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</si>
  <si>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</si>
  <si>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</si>
  <si>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</si>
  <si>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</si>
  <si>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</si>
  <si>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</si>
  <si>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</si>
  <si>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</si>
  <si>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</si>
  <si>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</si>
  <si>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</si>
  <si>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</si>
  <si>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</si>
  <si>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</si>
  <si>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</si>
  <si>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</si>
  <si>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</si>
  <si>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</si>
  <si>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</si>
  <si>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</si>
  <si>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</si>
  <si>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</si>
  <si>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</si>
  <si>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</si>
  <si>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</si>
  <si>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</si>
  <si>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</si>
  <si>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</si>
  <si>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</si>
  <si>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</si>
  <si>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</si>
  <si>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</si>
  <si>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</si>
  <si>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</si>
  <si>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</si>
  <si>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</si>
  <si>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</si>
  <si>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</si>
  <si>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</si>
  <si>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</si>
  <si>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</si>
  <si>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</si>
  <si>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</si>
  <si>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</si>
  <si>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</si>
  <si>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</si>
  <si>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</si>
  <si>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</si>
  <si>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</si>
  <si>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</si>
  <si>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</si>
  <si>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</si>
  <si>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</si>
  <si>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</si>
  <si>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</si>
  <si>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</si>
  <si>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</si>
  <si>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</si>
  <si>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</si>
  <si>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</si>
  <si>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</si>
  <si>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</si>
  <si>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</si>
  <si>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</si>
  <si>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</si>
  <si>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</si>
  <si>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</si>
  <si>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</si>
  <si>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</si>
  <si>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</si>
  <si>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</si>
  <si>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</si>
  <si>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</si>
  <si>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</si>
  <si>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</si>
  <si>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</si>
  <si>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</si>
  <si>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</si>
  <si>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</si>
  <si>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</si>
  <si>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</si>
  <si>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</si>
  <si>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</si>
  <si>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</si>
  <si>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</si>
  <si>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</si>
  <si>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</si>
  <si>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</si>
  <si>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</si>
  <si>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</si>
  <si>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</si>
  <si>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</si>
  <si>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</si>
  <si>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</si>
  <si>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</si>
  <si>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</si>
  <si>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</si>
  <si>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</si>
  <si>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</si>
  <si>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</si>
  <si>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</si>
  <si>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</si>
  <si>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</si>
  <si>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</si>
  <si>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</si>
  <si>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</si>
  <si>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</si>
  <si>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</si>
  <si>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</si>
  <si>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</si>
  <si>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</si>
  <si>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</si>
  <si>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</si>
  <si>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</si>
  <si>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</si>
  <si>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</si>
  <si>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</si>
  <si>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</si>
  <si>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</si>
  <si>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</si>
  <si>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</si>
  <si>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</si>
  <si>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</si>
  <si>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</si>
  <si>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</si>
  <si>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</si>
  <si>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</si>
  <si>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</si>
  <si>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</si>
  <si>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</si>
  <si>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</si>
  <si>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</si>
  <si>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</si>
  <si>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</si>
  <si>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</si>
  <si>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</si>
  <si>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</si>
  <si>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</si>
  <si>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</si>
  <si>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</si>
  <si>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</si>
  <si>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</si>
  <si>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</si>
  <si>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</si>
  <si>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</si>
  <si>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</si>
  <si>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</si>
  <si>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</si>
  <si>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</si>
  <si>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</si>
  <si>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</si>
  <si>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</si>
  <si>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</si>
  <si>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</si>
  <si>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</si>
  <si>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</si>
  <si>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</si>
  <si>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</si>
  <si>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</si>
  <si>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</si>
  <si>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</si>
  <si>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</si>
  <si>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</si>
  <si>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</si>
  <si>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</si>
  <si>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</si>
  <si>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</si>
  <si>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</si>
  <si>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</si>
  <si>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</si>
  <si>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</si>
  <si>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</si>
  <si>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</si>
  <si>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</si>
  <si>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</si>
  <si>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</si>
  <si>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</si>
  <si>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</si>
  <si>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</si>
  <si>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</si>
  <si>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</si>
  <si>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</si>
  <si>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</si>
  <si>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</si>
  <si>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</si>
  <si>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</si>
  <si>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</si>
  <si>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</si>
  <si>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</si>
  <si>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</si>
  <si>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</si>
  <si>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</si>
  <si>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</si>
  <si>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</si>
  <si>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</si>
  <si>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</si>
  <si>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</si>
  <si>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</si>
  <si>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</si>
  <si>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</si>
  <si>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</si>
  <si>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</si>
  <si>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</si>
  <si>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</si>
  <si>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</si>
  <si>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</si>
  <si>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</si>
  <si>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</si>
  <si>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</si>
  <si>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</si>
  <si>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</si>
  <si>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</si>
  <si>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</si>
  <si>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</si>
  <si>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</si>
  <si>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</si>
  <si>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</si>
  <si>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</si>
  <si>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</si>
  <si>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</si>
  <si>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</si>
  <si>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</si>
  <si>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</si>
  <si>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</si>
  <si>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</si>
  <si>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</si>
  <si>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</si>
  <si>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</si>
  <si>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</si>
  <si>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</si>
  <si>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</si>
  <si>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</si>
  <si>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</si>
  <si>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</si>
  <si>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</si>
  <si>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</si>
  <si>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</si>
  <si>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</si>
  <si>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</si>
  <si>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</si>
  <si>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</si>
  <si>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</si>
  <si>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</si>
  <si>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</si>
  <si>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</si>
  <si>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</si>
  <si>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</si>
  <si>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</si>
  <si>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</si>
  <si>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</si>
  <si>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</si>
  <si>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</si>
  <si>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</si>
  <si>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</si>
  <si>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</si>
  <si>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</si>
  <si>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</si>
  <si>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</si>
  <si>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</si>
  <si>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</si>
  <si>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</si>
  <si>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</si>
  <si>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</si>
  <si>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</si>
  <si>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</si>
  <si>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</si>
  <si>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</si>
  <si>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</si>
  <si>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</si>
  <si>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</si>
  <si>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</si>
  <si>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</si>
  <si>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</si>
  <si>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</si>
  <si>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</si>
  <si>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</si>
  <si>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</si>
  <si>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</si>
  <si>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</si>
  <si>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</si>
  <si>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</si>
  <si>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</si>
  <si>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</si>
  <si>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</si>
  <si>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</si>
  <si>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</si>
  <si>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</si>
  <si>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</si>
  <si>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</si>
  <si>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</si>
  <si>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</si>
  <si>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</si>
  <si>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</si>
  <si>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</si>
  <si>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</si>
  <si>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</si>
  <si>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</si>
  <si>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</si>
  <si>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</si>
  <si>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</si>
  <si>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</si>
  <si>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</si>
  <si>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</si>
  <si>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</si>
  <si>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</si>
  <si>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</si>
  <si>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</si>
  <si>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</si>
  <si>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</si>
  <si>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</si>
  <si>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</si>
  <si>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</si>
  <si>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</si>
  <si>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</si>
  <si>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</si>
  <si>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</si>
  <si>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</si>
  <si>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</si>
  <si>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</si>
  <si>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</si>
  <si>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</si>
  <si>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</si>
  <si>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</si>
  <si>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</si>
  <si>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</si>
  <si>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</si>
  <si>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</si>
  <si>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</si>
  <si>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</si>
  <si>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</si>
  <si>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</si>
  <si>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</si>
  <si>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</si>
  <si>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</si>
  <si>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</si>
  <si>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</si>
  <si>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</si>
  <si>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</si>
  <si>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</si>
  <si>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</si>
  <si>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</si>
  <si>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</si>
  <si>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</si>
  <si>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</si>
  <si>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</si>
  <si>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</si>
  <si>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</si>
  <si>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</si>
  <si>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</si>
  <si>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</si>
  <si>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</si>
  <si>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</si>
  <si>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</si>
  <si>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</si>
  <si>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</si>
  <si>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</si>
  <si>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</si>
  <si>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</si>
  <si>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</si>
  <si>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</si>
  <si>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</si>
  <si>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</si>
  <si>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</si>
  <si>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</si>
  <si>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</si>
  <si>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</si>
  <si>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</si>
  <si>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</si>
  <si>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</si>
  <si>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</si>
  <si>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</si>
  <si>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</si>
  <si>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</si>
  <si>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</si>
  <si>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</si>
  <si>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</si>
  <si>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</si>
  <si>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</si>
  <si>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</si>
  <si>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</si>
  <si>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</si>
  <si>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</si>
  <si>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</si>
  <si>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</si>
  <si>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</si>
  <si>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</si>
  <si>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</si>
  <si>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</si>
  <si>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</si>
  <si>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</si>
  <si>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</si>
  <si>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</si>
  <si>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</si>
  <si>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</si>
  <si>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</si>
  <si>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</si>
  <si>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</si>
  <si>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</si>
  <si>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</si>
  <si>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</si>
  <si>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</si>
  <si>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</si>
  <si>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</si>
  <si>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</si>
  <si>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</si>
  <si>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</si>
  <si>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</si>
  <si>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</si>
  <si>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</si>
  <si>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</si>
  <si>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</si>
  <si>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</si>
  <si>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</si>
  <si>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</si>
  <si>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</si>
  <si>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</si>
  <si>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</si>
  <si>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</si>
  <si>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</si>
  <si>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</si>
  <si>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</si>
  <si>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</si>
  <si>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</si>
  <si>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</si>
  <si>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</si>
  <si>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</si>
  <si>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</si>
  <si>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</si>
  <si>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</si>
  <si>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</si>
  <si>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</si>
  <si>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</si>
  <si>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</si>
  <si>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</si>
  <si>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</si>
  <si>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</si>
  <si>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</si>
  <si>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</si>
  <si>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</si>
  <si>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</si>
  <si>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</si>
  <si>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</si>
  <si>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</si>
  <si>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</si>
  <si>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</si>
  <si>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</si>
  <si>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</si>
  <si>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</si>
  <si>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</si>
  <si>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</si>
  <si>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</si>
  <si>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</si>
  <si>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</si>
  <si>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</si>
  <si>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</si>
  <si>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</si>
  <si>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</si>
  <si>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</si>
  <si>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</si>
  <si>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</si>
  <si>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</si>
  <si>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</si>
  <si>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</si>
  <si>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</si>
  <si>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</si>
  <si>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</si>
  <si>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</si>
  <si>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</si>
  <si>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</si>
  <si>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</si>
  <si>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</si>
  <si>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</si>
  <si>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</si>
  <si>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</si>
  <si>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</si>
  <si>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</si>
  <si>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</si>
  <si>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</si>
  <si>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</si>
  <si>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</si>
  <si>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</si>
  <si>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</si>
  <si>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</si>
  <si>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</si>
  <si>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</si>
  <si>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</si>
  <si>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</si>
  <si>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</si>
  <si>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</si>
  <si>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</si>
  <si>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</si>
  <si>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</si>
  <si>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</si>
  <si>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</si>
  <si>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</si>
  <si>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</si>
  <si>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</si>
  <si>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</si>
  <si>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</si>
  <si>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</si>
  <si>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</si>
  <si>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</si>
  <si>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</si>
  <si>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</si>
  <si>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</si>
  <si>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</si>
  <si>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</si>
  <si>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</si>
  <si>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</si>
  <si>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</si>
  <si>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</si>
  <si>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</si>
  <si>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</si>
  <si>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</si>
  <si>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</si>
  <si>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</si>
  <si>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</si>
  <si>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</si>
  <si>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</si>
  <si>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</si>
  <si>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</si>
  <si>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</si>
  <si>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</si>
  <si>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</si>
  <si>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</si>
  <si>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</si>
  <si>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</si>
  <si>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</si>
  <si>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</si>
  <si>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</si>
  <si>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</si>
  <si>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</si>
  <si>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</si>
  <si>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</si>
  <si>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</si>
  <si>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</si>
  <si>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</si>
  <si>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</si>
  <si>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</si>
  <si>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</si>
  <si>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</si>
  <si>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</si>
  <si>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</si>
  <si>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</si>
  <si>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</si>
  <si>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</si>
  <si>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</si>
  <si>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</si>
  <si>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</si>
  <si>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</si>
  <si>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</si>
  <si>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</si>
  <si>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</si>
  <si>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</si>
  <si>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</si>
  <si>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</si>
  <si>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</si>
  <si>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</si>
  <si>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</si>
  <si>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</si>
  <si>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</si>
  <si>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</si>
  <si>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</si>
  <si>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</si>
  <si>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</si>
  <si>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</si>
  <si>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</si>
  <si>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</si>
  <si>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</si>
  <si>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</si>
  <si>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</si>
  <si>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</si>
  <si>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</si>
  <si>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</si>
  <si>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</si>
  <si>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</si>
  <si>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</si>
  <si>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</si>
  <si>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</si>
  <si>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</si>
  <si>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</si>
  <si>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</si>
  <si>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</si>
  <si>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</si>
  <si>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</si>
  <si>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</si>
  <si>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</si>
  <si>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</si>
  <si>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</si>
  <si>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</si>
  <si>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</si>
  <si>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</si>
  <si>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</si>
  <si>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</si>
  <si>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</si>
  <si>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</si>
  <si>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</si>
  <si>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</si>
  <si>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</si>
  <si>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</si>
  <si>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</si>
  <si>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</si>
  <si>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</si>
  <si>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</si>
  <si>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</si>
  <si>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</si>
  <si>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</si>
  <si>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</si>
  <si>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</si>
  <si>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</si>
  <si>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</si>
  <si>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</si>
  <si>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</si>
  <si>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</si>
  <si>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</si>
  <si>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</si>
  <si>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</si>
  <si>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</si>
  <si>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</si>
  <si>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</si>
  <si>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</si>
  <si>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</si>
  <si>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</si>
  <si>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</si>
  <si>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</si>
  <si>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</si>
  <si>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</si>
  <si>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</si>
  <si>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</si>
  <si>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</si>
  <si>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</si>
  <si>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</si>
  <si>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</si>
  <si>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</si>
  <si>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</si>
  <si>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</si>
  <si>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</si>
  <si>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</si>
  <si>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</si>
  <si>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</si>
  <si>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</si>
  <si>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</si>
  <si>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</si>
  <si>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</si>
  <si>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</si>
  <si>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</si>
  <si>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</si>
  <si>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</si>
  <si>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</si>
  <si>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</si>
  <si>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</si>
  <si>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</si>
  <si>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</si>
  <si>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</si>
  <si>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</si>
  <si>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</si>
  <si>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</si>
  <si>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</si>
  <si>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</si>
  <si>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</si>
  <si>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</si>
  <si>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</si>
  <si>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</si>
  <si>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</si>
  <si>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</si>
  <si>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</si>
  <si>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</si>
  <si>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</si>
  <si>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</si>
  <si>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</si>
  <si>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</si>
  <si>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</si>
  <si>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</si>
  <si>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</si>
  <si>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</si>
  <si>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</si>
  <si>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</si>
  <si>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</si>
  <si>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</si>
  <si>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</si>
  <si>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</si>
  <si>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</si>
  <si>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</si>
  <si>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</si>
  <si>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</si>
  <si>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</si>
  <si>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</si>
  <si>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</si>
  <si>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</si>
  <si>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</si>
  <si>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</si>
  <si>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</si>
  <si>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</si>
  <si>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</si>
  <si>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</si>
  <si>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</si>
  <si>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</si>
  <si>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</si>
  <si>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</si>
  <si>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</si>
  <si>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</si>
  <si>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</si>
  <si>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</si>
  <si>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</si>
  <si>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</si>
  <si>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</si>
  <si>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</si>
  <si>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</si>
  <si>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</si>
  <si>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</si>
  <si>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</si>
  <si>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</si>
  <si>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</si>
  <si>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</si>
  <si>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</si>
  <si>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</si>
  <si>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</si>
  <si>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</si>
  <si>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</si>
  <si>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</si>
  <si>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</si>
  <si>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</si>
  <si>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</si>
  <si>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</si>
  <si>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</si>
  <si>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</si>
  <si>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</si>
  <si>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</si>
  <si>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</si>
  <si>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</si>
  <si>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</si>
  <si>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</si>
  <si>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</si>
  <si>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</si>
  <si>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</si>
  <si>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</si>
  <si>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</si>
  <si>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</si>
  <si>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</si>
  <si>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</si>
  <si>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</si>
  <si>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</si>
  <si>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</si>
  <si>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</si>
  <si>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</si>
  <si>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</si>
  <si>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</si>
  <si>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</si>
  <si>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</si>
  <si>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</si>
  <si>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</si>
  <si>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</si>
  <si>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</si>
  <si>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</si>
  <si>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</si>
  <si>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</si>
  <si>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</si>
  <si>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</si>
  <si>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</si>
  <si>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</si>
  <si>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</si>
  <si>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</si>
  <si>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</si>
  <si>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</si>
  <si>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</si>
  <si>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</si>
  <si>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</si>
  <si>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</si>
  <si>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</si>
  <si>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</si>
  <si>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</si>
  <si>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</si>
  <si>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</si>
  <si>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</si>
  <si>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</si>
  <si>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</si>
  <si>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</si>
  <si>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</si>
  <si>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</si>
  <si>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</si>
  <si>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</si>
  <si>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</si>
  <si>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</si>
  <si>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</si>
  <si>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</si>
  <si>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</si>
  <si>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</si>
  <si>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</si>
  <si>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</si>
  <si>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</si>
  <si>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</si>
  <si>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</si>
  <si>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</si>
  <si>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</si>
  <si>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</si>
  <si>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</si>
  <si>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</si>
  <si>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</si>
  <si>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</si>
  <si>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</si>
  <si>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</si>
  <si>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</si>
  <si>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</si>
  <si>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</si>
  <si>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</si>
  <si>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</si>
  <si>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</si>
  <si>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</si>
  <si>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</si>
  <si>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</si>
  <si>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</si>
  <si>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</si>
  <si>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</si>
  <si>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</si>
  <si>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</si>
  <si>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</si>
  <si>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</si>
  <si>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</si>
  <si>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</si>
  <si>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</si>
  <si>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</si>
  <si>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</si>
  <si>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</si>
  <si>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</si>
  <si>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</si>
  <si>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</si>
  <si>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</si>
  <si>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</si>
  <si>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</si>
  <si>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</si>
  <si>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</si>
  <si>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</si>
  <si>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</si>
  <si>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</si>
  <si>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</si>
  <si>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</si>
  <si>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</si>
  <si>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</si>
  <si>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</si>
  <si>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</si>
  <si>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</si>
  <si>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</si>
  <si>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</si>
  <si>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</si>
  <si>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</si>
  <si>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</si>
  <si>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</si>
  <si>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</si>
  <si>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</si>
  <si>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</si>
  <si>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</si>
  <si>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</si>
  <si>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</si>
  <si>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</si>
  <si>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</si>
  <si>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</si>
  <si>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</si>
  <si>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</si>
  <si>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</si>
  <si>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</si>
  <si>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</si>
  <si>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</si>
  <si>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</si>
  <si>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</si>
  <si>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</si>
  <si>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</si>
  <si>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</si>
  <si>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</si>
  <si>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</si>
  <si>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</si>
  <si>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</si>
  <si>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</si>
  <si>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</si>
  <si>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</si>
  <si>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</si>
  <si>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</si>
  <si>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</si>
  <si>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</si>
  <si>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</si>
  <si>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</si>
  <si>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</si>
  <si>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</si>
  <si>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</si>
  <si>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</si>
  <si>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</si>
  <si>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</si>
  <si>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</si>
  <si>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</si>
  <si>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</si>
  <si>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</si>
  <si>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</si>
  <si>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</si>
  <si>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</si>
  <si>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</si>
  <si>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</si>
  <si>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</si>
  <si>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</si>
  <si>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</si>
  <si>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</si>
  <si>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</si>
  <si>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</si>
  <si>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</si>
  <si>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</si>
  <si>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</si>
  <si>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</si>
  <si>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</si>
  <si>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</si>
  <si>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</si>
  <si>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</si>
  <si>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</si>
  <si>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</si>
  <si>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</si>
  <si>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</si>
  <si>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</si>
  <si>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</si>
  <si>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</si>
  <si>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</si>
  <si>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</si>
  <si>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</si>
  <si>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</si>
  <si>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</si>
  <si>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</si>
  <si>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</si>
  <si>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</si>
  <si>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</si>
  <si>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</si>
  <si>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</si>
  <si>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</si>
  <si>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</si>
  <si>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</si>
  <si>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</si>
  <si>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</si>
  <si>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</si>
  <si>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</si>
  <si>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</si>
  <si>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</si>
  <si>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</si>
  <si>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</si>
  <si>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</si>
  <si>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</si>
  <si>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</si>
  <si>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</si>
  <si>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</si>
  <si>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</si>
  <si>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</si>
  <si>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</si>
  <si>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</si>
  <si>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</si>
  <si>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</si>
  <si>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</si>
  <si>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</si>
  <si>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</si>
  <si>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</si>
  <si>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</si>
  <si>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</si>
  <si>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</si>
  <si>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</si>
  <si>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</si>
  <si>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</si>
  <si>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</si>
  <si>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</si>
  <si>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</si>
  <si>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</si>
  <si>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</si>
  <si>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</si>
  <si>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</si>
  <si>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</si>
  <si>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</si>
  <si>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</si>
  <si>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</si>
  <si>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</si>
  <si>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</si>
  <si>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</si>
  <si>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</si>
  <si>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</si>
  <si>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</si>
  <si>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</si>
  <si>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</si>
  <si>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</si>
  <si>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</si>
  <si>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</si>
  <si>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</si>
  <si>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</si>
  <si>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</si>
  <si>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</si>
  <si>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</si>
  <si>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</si>
  <si>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</si>
  <si>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</si>
  <si>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</si>
  <si>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</si>
  <si>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</si>
  <si>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</si>
  <si>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</si>
  <si>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</si>
  <si>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</si>
  <si>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</si>
  <si>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</si>
  <si>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</si>
  <si>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</si>
  <si>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</si>
  <si>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</si>
  <si>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</si>
  <si>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</si>
  <si>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</si>
  <si>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</si>
  <si>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</si>
  <si>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</si>
  <si>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</si>
  <si>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</si>
  <si>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</si>
  <si>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</si>
  <si>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</si>
  <si>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</si>
  <si>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</si>
  <si>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</si>
  <si>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</si>
  <si>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</si>
  <si>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</si>
  <si>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</si>
  <si>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</si>
  <si>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</si>
  <si>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</si>
  <si>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</si>
  <si>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</si>
  <si>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</si>
  <si>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</si>
  <si>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</si>
  <si>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</si>
  <si>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</si>
  <si>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</si>
  <si>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</si>
  <si>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</si>
  <si>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</si>
  <si>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</si>
  <si>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</si>
  <si>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</si>
  <si>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</si>
  <si>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</si>
  <si>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</si>
  <si>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</si>
  <si>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</si>
  <si>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</si>
  <si>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</si>
  <si>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</si>
  <si>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</si>
  <si>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</si>
  <si>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</si>
  <si>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</si>
  <si>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</si>
  <si>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</si>
  <si>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</si>
  <si>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</si>
  <si>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</si>
  <si>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</si>
  <si>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</si>
  <si>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</si>
  <si>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</si>
  <si>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</si>
  <si>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</si>
  <si>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</si>
  <si>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</si>
  <si>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</si>
  <si>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</si>
  <si>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</si>
  <si>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</si>
  <si>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</si>
  <si>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</si>
  <si>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</si>
  <si>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</si>
  <si>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</si>
  <si>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</si>
  <si>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</si>
  <si>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</si>
  <si>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</si>
  <si>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</si>
  <si>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</si>
  <si>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</si>
  <si>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</si>
  <si>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</si>
  <si>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</si>
  <si>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</si>
  <si>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</si>
  <si>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</si>
  <si>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</si>
  <si>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</si>
  <si>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</si>
  <si>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</si>
  <si>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</si>
  <si>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</si>
  <si>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</si>
  <si>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</si>
  <si>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</si>
  <si>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</si>
  <si>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</si>
  <si>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</si>
  <si>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</si>
  <si>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</si>
  <si>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</si>
  <si>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</si>
  <si>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</si>
  <si>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</si>
  <si>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</si>
  <si>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</si>
  <si>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</si>
  <si>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</si>
  <si>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</si>
  <si>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</si>
  <si>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</si>
  <si>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</si>
  <si>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</si>
  <si>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</si>
  <si>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</si>
  <si>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</si>
  <si>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</si>
  <si>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</si>
  <si>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</si>
  <si>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</si>
  <si>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</si>
  <si>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</si>
  <si>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</si>
  <si>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</si>
  <si>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</si>
  <si>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</si>
  <si>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</si>
  <si>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</si>
  <si>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</si>
  <si>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</si>
  <si>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</si>
  <si>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</si>
  <si>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</si>
  <si>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</si>
  <si>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</si>
  <si>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</si>
  <si>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</si>
  <si>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</si>
  <si>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</si>
  <si>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</si>
  <si>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</si>
  <si>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</si>
  <si>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</si>
  <si>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</si>
  <si>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</si>
  <si>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</si>
  <si>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</si>
  <si>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</si>
  <si>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</si>
  <si>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</si>
  <si>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</si>
  <si>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</si>
  <si>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</si>
  <si>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</si>
  <si>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</si>
  <si>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</si>
  <si>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</si>
  <si>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</si>
  <si>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</si>
  <si>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</si>
  <si>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</si>
  <si>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</si>
  <si>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</si>
  <si>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</si>
  <si>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</si>
  <si>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</si>
  <si>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</si>
  <si>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</si>
  <si>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</si>
  <si>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</si>
  <si>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</si>
  <si>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</si>
  <si>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</si>
  <si>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</si>
  <si>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</si>
  <si>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</si>
  <si>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</si>
  <si>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</si>
  <si>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</si>
  <si>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</si>
  <si>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</si>
  <si>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</si>
  <si>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</si>
  <si>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</si>
  <si>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</si>
  <si>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</si>
  <si>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</si>
  <si>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</si>
  <si>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</si>
  <si>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</si>
  <si>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</si>
  <si>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</si>
  <si>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</si>
  <si>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</si>
  <si>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</si>
  <si>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</si>
  <si>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</si>
  <si>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</si>
  <si>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</si>
  <si>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</si>
  <si>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</si>
  <si>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</si>
  <si>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</si>
  <si>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</si>
  <si>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</si>
  <si>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</si>
  <si>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</si>
  <si>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</si>
  <si>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</si>
  <si>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</si>
  <si>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</si>
  <si>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</si>
  <si>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</si>
  <si>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</si>
  <si>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</si>
  <si>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</si>
  <si>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</si>
  <si>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</si>
  <si>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</si>
  <si>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</si>
  <si>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</si>
  <si>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</si>
  <si>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</si>
  <si>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</si>
  <si>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</si>
  <si>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</si>
  <si>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</si>
  <si>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</si>
  <si>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</si>
  <si>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</si>
  <si>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</si>
  <si>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</si>
  <si>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</si>
  <si>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</si>
  <si>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</si>
  <si>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</si>
  <si>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</si>
  <si>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</si>
  <si>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</si>
  <si>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</si>
  <si>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</si>
  <si>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</si>
  <si>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</si>
  <si>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</si>
  <si>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</si>
  <si>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</si>
  <si>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</si>
  <si>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</si>
  <si>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</si>
  <si>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</si>
  <si>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</si>
  <si>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</si>
  <si>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</si>
  <si>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</si>
  <si>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</si>
  <si>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</si>
  <si>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</si>
  <si>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</si>
  <si>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</si>
  <si>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</si>
  <si>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</si>
  <si>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</si>
  <si>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</si>
  <si>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</si>
  <si>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</si>
  <si>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</si>
  <si>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</si>
  <si>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</si>
  <si>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</si>
  <si>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</si>
  <si>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</si>
  <si>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</si>
  <si>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</si>
  <si>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</si>
  <si>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</si>
  <si>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</si>
  <si>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</si>
  <si>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</si>
  <si>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</si>
  <si>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</si>
  <si>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</si>
  <si>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</si>
  <si>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</si>
  <si>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</si>
  <si>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</si>
  <si>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</si>
  <si>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</si>
  <si>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</si>
  <si>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</si>
  <si>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</si>
  <si>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</si>
  <si>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</si>
  <si>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</si>
  <si>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</si>
  <si>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</si>
  <si>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</si>
  <si>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</si>
  <si>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</si>
  <si>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</si>
  <si>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</si>
  <si>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</si>
  <si>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</si>
  <si>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</si>
  <si>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</si>
  <si>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</si>
  <si>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</si>
  <si>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</si>
  <si>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</si>
  <si>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</si>
  <si>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</si>
  <si>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</si>
  <si>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</si>
  <si>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</si>
  <si>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</si>
  <si>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</si>
  <si>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</si>
  <si>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</si>
  <si>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</si>
  <si>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</si>
  <si>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</si>
  <si>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</si>
  <si>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</si>
  <si>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</si>
  <si>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</si>
  <si>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</si>
  <si>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</si>
  <si>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</si>
  <si>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</si>
  <si>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</si>
  <si>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</si>
  <si>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</si>
  <si>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</si>
  <si>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</si>
  <si>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</si>
  <si>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</si>
  <si>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</si>
  <si>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50 mins </t>
  </si>
  <si>
    <t>PCM-20251004-00001986</t>
  </si>
  <si>
    <t>PCM-20251005-00002029</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</si>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</sst>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 totalsRowShown="0" headerRowDxfId="48" dataDxfId="47" headerRowBorderDxfId="45" tableBorderDxfId="46" totalsRowBorderDxfId="44">
  <autoFilter ref="A1:L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272.6679798611076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45935.616405787034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45935.616405787034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45935.616405787034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45935.616405787034</v>
      </c>
      <c r="H6" s="68"/>
      <c r="I6" s="73" t="str">
        <f>IFERROR(VLOOKUP(D6,DB!A:F,6,0),"")</f>
        <v/>
      </c>
      <c r="J6" s="73" t="str">
        <f>IFERROR(VLOOKUP(D6,DB!A:G,7,0),"")</f>
        <v/>
      </c>
      <c r="K6" s="69"/>
      <c r="L6" s="70" t="str">
        <f>IFERROR(VLOOKUP(D6,DB!A:I,9,0),"")</f>
        <v/>
      </c>
    </row>
    <row r="7" spans="1:12" ht="15" customHeight="1">
      <c r="A7" s="63"/>
      <c r="B7" s="73" t="str">
        <f>IFERROR(VLOOKUP(D7,DB!A:K,11,0),"")</f>
        <v>R1</v>
      </c>
      <c r="C7" s="64"/>
      <c r="D7" s="93" t="s">
        <v>16595</v>
      </c>
      <c r="E7" s="65"/>
      <c r="F7" s="66"/>
      <c r="G7" s="67">
        <f ca="1">IFERROR(NOW()-F7,"")</f>
        <v>45935.616405787034</v>
      </c>
      <c r="H7" s="68"/>
      <c r="I7" s="73" t="str">
        <f>IFERROR(VLOOKUP(D7,DB!A:F,6,0),"")</f>
        <v>Generator-DG</v>
      </c>
      <c r="J7" s="73" t="str">
        <f>IFERROR(VLOOKUP(D7,DB!A:G,7,0),"")</f>
        <v>Vandalized</v>
      </c>
      <c r="K7" s="69"/>
      <c r="L7" s="70" t="str">
        <f>IFERROR(VLOOKUP(D7,DB!A:I,9,0),"")</f>
        <v>Latis</v>
      </c>
    </row>
    <row r="8" spans="1:12" ht="15" customHeight="1">
      <c r="A8" s="141"/>
      <c r="B8" s="142" t="str">
        <f>IFERROR(VLOOKUP(D8,DB!A:K,11,0),"")</f>
        <v/>
      </c>
      <c r="C8" s="142"/>
      <c r="D8" s="142"/>
      <c r="E8" s="143"/>
      <c r="F8" s="144"/>
      <c r="G8" s="145">
        <f ca="1">IFERROR(NOW()-F8,"")</f>
        <v>45935.616405787034</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45935.616405787034</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45935.616405787034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45935.616405787034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45935.616405787034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45935.616405787034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45935.616405787034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45935.616405787034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45935.616405787034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45935.616405787034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45935.616405787034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45935.616405787034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45935.616405787034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45935.616405787034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45935.616405787034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45935.616405787034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45935.616405787034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45935.616405787034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45935.616405787034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45935.616405787034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45935.616405787034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45935.616405787034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45935.616405787034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45935.616405787034</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243.96462337962294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128.88932245370233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110.61656782407226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0.18428773147752509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3.4924305553431623E-2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45935.616405787034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45935.616405787034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45935.616405787034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45935.616405787034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45935.616405787034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45935.616405787034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45935.616405787034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45935.616405787034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45935.616405787034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45935.616405787034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45935.616405787034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45935.616405787034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45935.616405787034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45935.616405787034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45935.616405787034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45935.616405787034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45935.616405787034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45935.616405787034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45935.616405787034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45935.616405787034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45935.616405787034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45935.616405787034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45935.616405787034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45935.616405787034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45935.616405787034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45935.616405787034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45935.616405787034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45935.616405787034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45935.616405787034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45935.616405787034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45935.616405787034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45935.616405787034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45935.616405787034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45935.616405787034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45935.616405787034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45935.616405787034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45935.616405787034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45935.616405787034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45935.616405787034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45935.616405787034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45935.616405787034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45935.616405787034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45935.616405787034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45935.616405787034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45935.616405787034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45935.616405787034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45935.616405787034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45935.616405787034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45935.616405787034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45935.616405787034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45935.616405787034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45935.616405787034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45935.616405787034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45935.616405787034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45935.616405787034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45935.616405787034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45935.616405787034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45935.616405787034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45935.616405787034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45935.616405787034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45935.616405787034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45935.616405787034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45935.616405787034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45935.616405787034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45935.616405787034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45935.616405787034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45935.616405787034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45935.616405787034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45935.616405787034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45935.616405787034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45935.616405787034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45935.616405787034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45935.616405787034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45935.616405787034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45935.616405787034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45935.616405787034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45935.616405787034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45935.616405787034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45935.616405787034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45935.616405787034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45935.616405787034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45935.616405787034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45935.616405787034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45935.616405787034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45935.616405787034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45935.616405787034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45935.616405787034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45935.616405787034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45935.616405787034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45935.616405787034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45935.616405787034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45935.616405787034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45935.616405787034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45935.616405787034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45935.616405787034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45935.616405787034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45935.616405787034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45935.616405787034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45935.616405787034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45935.616405787034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45935.616405787034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45935.616405787034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45935.616405787034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45935.616405787034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45935.616405787034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45935.616405787034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45935.616405787034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45935.616405787034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45935.616405787034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45935.616405787034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45935.616405787034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45935.616405787034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45935.616405787034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45935.616405787034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45935.616405787034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45935.616405787034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45935.616405787034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45935.616405787034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45935.616405787034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45935.616405787034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45935.616405787034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45935.616405787034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45935.616405787034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45935.616405787034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45935.616405787034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45935.616405787034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45935.616405787034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45935.616405787034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45935.616405787034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45935.616405787034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45935.616405787034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45935.616405787034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45935.616405787034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45935.616405787034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45935.616405787034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45935.616405787034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45935.616405787034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45935.616405787034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45935.616405787034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45935.616405787034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45935.616405787034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45935.616405787034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45935.616405787034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45935.616405787034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45935.616405787034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45935.616405787034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45935.616405787034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45935.616405787034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45935.616405787034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45935.616405787034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45935.616405787034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45935.616405787034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45935.616405787034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45935.616405787034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45935.616405787034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45935.616405787034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45935.616405787034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45935.616405787034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45935.616405787034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45935.616405787034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45935.616405787034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45935.616405787034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45935.616405787034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45935.616405787034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45935.616405787034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45935.616405787034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45935.616405787034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45935.616405787034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45935.616405787034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45935.616405787034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45935.616405787034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45935.616405787034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45935.616405787034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45935.616405787034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45935.616405787034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45935.616405787034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45935.616405787034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45935.616405787034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45935.616405787034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45935.616405787034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45935.616405787034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45935.616405787034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45935.616405787034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45935.616405787034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45935.616405787034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45935.616405787034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45935.616405787034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45935.616405787034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45935.616405787034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45935.616405787034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45935.616405787034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45935.616405787034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45935.616405787034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45935.616405787034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45935.616405787034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45935.616405787034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45935.616405787034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45935.616405787034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45935.616405787034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45935.616405787034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45935.616405787034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45935.616405787034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45935.616405787034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45935.616405787034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45935.616405787034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45935.616405787034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45935.616405787034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45935.616405787034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45935.616405787034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45935.616405787034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45935.616405787034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45935.616405787034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45935.616405787034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45935.616405787034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45935.616405787034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45935.616405787034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45935.616405787034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45935.616405787034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45935.616405787034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45935.616405787034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45935.616405787034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45935.616405787034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45935.616405787034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45935.616405787034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45935.616405787034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45935.616405787034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45935.616405787034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45935.616405787034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45935.616405787034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45935.616405787034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45935.616405787034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45935.616405787034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45935.616405787034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45935.616405787034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45935.616405787034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45935.616405787034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45935.616405787034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45935.616405787034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45935.616405787034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45935.616405787034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45935.616405787034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45935.616405787034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45935.616405787034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45935.616405787034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45935.616405787034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45935.616405787034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45935.616405787034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45935.616405787034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45935.616405787034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45935.616405787034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45935.616405787034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45935.616405787034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45935.616405787034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45935.616405787034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45935.616405787034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45935.616405787034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45935.616405787034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45935.616405787034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45935.616405787034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45935.616405787034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45935.616405787034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45935.616405787034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45935.616405787034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45935.616405787034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45935.616405787034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45935.616405787034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45935.616405787034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45935.616405787034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45935.616405787034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45935.616405787034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45935.616405787034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45935.616405787034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45935.616405787034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45935.616405787034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45935.616405787034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45935.616405787034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45935.616405787034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45935.616405787034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45935.616405787034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45935.616405787034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45935.616405787034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45935.616405787034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45935.616405787034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45935.616405787034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45935.616405787034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45935.616405787034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45935.616405787034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45935.616405787034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45935.616405787034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45935.616405787034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45935.616405787034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45935.616405787034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45935.616405787034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45935.616405787034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45935.616405787034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45935.616405787034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45935.616405787034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45935.616405787034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45935.616405787034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45935.616405787034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45935.616405787034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45935.616405787034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45935.616405787034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45935.616405787034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45935.616405787034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45935.616405787034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45935.616405787034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45935.616405787034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45935.616405787034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45935.616405787034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45935.616405787034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45935.616405787034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45935.616405787034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45935.616405787034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45935.616405787034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45935.616405787034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45935.616405787034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45935.616405787034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45935.616405787034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45935.616405787034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45935.616405787034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45935.616405787034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45935.616405787034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45935.616405787034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45935.616405787034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45935.616405787034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45935.616405787034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45935.616405787034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45935.616405787034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45935.616405787034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45935.616405787034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45935.616405787034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45935.616405787034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45935.616405787034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45935.616405787034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45935.616405787034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45935.616405787034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45935.616405787034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45935.616405787034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45935.616405787034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45935.616405787034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45935.616405787034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45935.616405787034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45935.616405787034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45935.616405787034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45935.616405787034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45935.616405787034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45935.616405787034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45935.616405787034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45935.616405787034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45935.616405787034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45935.616405787034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45935.616405787034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45935.616405787034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45935.616405787034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45935.616405787034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45935.616405787034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45935.616405787034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45935.616405787034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45935.616405787034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45935.616405787034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45935.616405787034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45935.616405787034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45935.616405787034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45935.616405787034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45935.616405787034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45935.616405787034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45935.616405787034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45935.616405787034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45935.616405787034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45935.616405787034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45935.616405787034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45935.616405787034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45935.616405787034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45935.616405787034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45935.616405787034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45935.616405787034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45935.616405787034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45935.616405787034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45935.616405787034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45935.616405787034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45935.616405787034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45935.616405787034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45935.616405787034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45935.616405787034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45935.616405787034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45935.616405787034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45935.616405787034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45935.616405787034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45935.616405787034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45935.616405787034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45935.616405787034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45935.616405787034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45935.616405787034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45935.616405787034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45935.616405787034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45935.616405787034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45935.616405787034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45935.616405787034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45935.616405787034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45935.616405787034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45935.616405787034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45935.616405787034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45935.616405787034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45935.616405787034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45935.616405787034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45935.616405787034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45935.616405787034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45935.616405787034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45935.616405787034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45935.616405787034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45935.616405787034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45935.616405787034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45935.616405787034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45935.616405787034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45935.616405787034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45935.616405787034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45935.616405787034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45935.616405787034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45935.616405787034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45935.616405787034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45935.616405787034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45935.616405787034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45935.616405787034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45935.616405787034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45935.616405787034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45935.616405787034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45935.616405787034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45935.616405787034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45935.616405787034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45935.616405787034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45935.616405787034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45935.616405787034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45935.616405787034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45935.616405787034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45935.616405787034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45935.616405787034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45935.616405787034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45935.616405787034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45935.616405787034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45935.616405787034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45935.616405787034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45935.616405787034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45935.616405787034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45935.616405787034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45935.616405787034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45935.616405787034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45935.616405787034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45935.616405787034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45935.616405787034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45935.616405787034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45935.616405787034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45935.616405787034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45935.616405787034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45935.616405787034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45935.616405787034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45935.616405787034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45935.616405787034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45935.616405787034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45935.616405787034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45935.616405787034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45935.616405787034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45935.616405787034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45935.616405787034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45935.616405787034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45935.616405787034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45935.616405787034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45935.616405787034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45935.616405787034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45935.616405787034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45935.616405787034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45935.616405787034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45935.616405787034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45935.616405787034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45935.616405787034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45935.616405787034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45935.616405787034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45935.616405787034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45935.616405787034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45935.616405787034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45935.616405787034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45935.616405787034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45935.616405787034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45935.616405787034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45935.616405787034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45935.616405787034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45935.616405787034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45935.616405787034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45935.616405787034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45935.616405787034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45935.616405787034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45935.616405787034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45935.616405787034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45935.616405787034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45935.616405787034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45935.616405787034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45935.616405787034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45935.616405787034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45935.616405787034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45935.616405787034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45935.616405787034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45935.616405787034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45935.616405787034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45935.616405787034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45935.616405787034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45935.616405787034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45935.616405787034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45935.616405787034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45935.616405787034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45935.616405787034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45935.616405787034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45935.616405787034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45935.616405787034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45935.616405787034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45935.616405787034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45935.616405787034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45935.616405787034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45935.616405787034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45935.616405787034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45935.616405787034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45935.616405787034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45935.616405787034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45935.616405787034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45935.616405787034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45935.616405787034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45935.616405787034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45935.616405787034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45935.616405787034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45935.616405787034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45935.616405787034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45935.616405787034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45935.616405787034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45935.616405787034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45935.616405787034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45935.616405787034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45935.616405787034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45935.616405787034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45935.616405787034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45935.616405787034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45935.616405787034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45935.616405787034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45935.616405787034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45935.616405787034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45935.616405787034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45935.616405787034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45935.616405787034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45935.616405787034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45935.616405787034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45935.616405787034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45935.616405787034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45935.616405787034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45935.616405787034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45935.616405787034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45935.616405787034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45935.616405787034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45935.616405787034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45935.616405787034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45935.616405787034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45935.616405787034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45935.616405787034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45935.616405787034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45935.616405787034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45935.616405787034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45935.616405787034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45935.616405787034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45935.616405787034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45935.616405787034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45935.616405787034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45935.616405787034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45935.616405787034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45935.616405787034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45935.616405787034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45935.616405787034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45935.616405787034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45935.616405787034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45935.616405787034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45935.616405787034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45935.616405787034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45935.616405787034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45935.616405787034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45935.616405787034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45935.616405787034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45935.616405787034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45935.616405787034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45935.616405787034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45935.616405787034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45935.616405787034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45935.616405787034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45935.616405787034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45935.616405787034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45935.616405787034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45935.616405787034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45935.616405787034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45935.616405787034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45935.616405787034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45935.616405787034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45935.616405787034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45935.616405787034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45935.616405787034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45935.616405787034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45935.616405787034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45935.616405787034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45935.616405787034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45935.616405787034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45935.616405787034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45935.616405787034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45935.616405787034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45935.616405787034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45935.616405787034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45935.616405787034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45935.616405787034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45935.616405787034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45935.616405787034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45935.616405787034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45935.616405787034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45935.616405787034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45935.616405787034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45935.616405787034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45935.616405787034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45935.616405787034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45935.616405787034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45935.616405787034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45935.616405787034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45935.616405787034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45935.616405787034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45935.616405787034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45935.616405787034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45935.616405787034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45935.616405787034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45935.616405787034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45935.616405787034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45935.616405787034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45935.616405787034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45935.616405787034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45935.616405787034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45935.616405787034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45935.616405787034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45935.616405787034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45935.616405787034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45935.616405787034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45935.616405787034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45935.616405787034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45935.616405787034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45935.616405787034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45935.616405787034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45935.616405787034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45935.616405787034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45935.616405787034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45935.616405787034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45935.616405787034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45935.616405787034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45935.616405787034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45935.616405787034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45935.616405787034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45935.616405787034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45935.616405787034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45935.616405787034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45935.616405787034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45935.616405787034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45935.616405787034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45935.616405787034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45935.616405787034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45935.616405787034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45935.616405787034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45935.616405787034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45935.616405787034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45935.616405787034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45935.616405787034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45935.616405787034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45935.616405787034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45935.616405787034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45935.616405787034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45935.616405787034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45935.616405787034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45935.616405787034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45935.616405787034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45935.616405787034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45935.616405787034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45935.616405787034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45935.616405787034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45935.616405787034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45935.616405787034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45935.616405787034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45935.616405787034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45935.616405787034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45935.616405787034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45935.616405787034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45935.616405787034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45935.616405787034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45935.616405787034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45935.616405787034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45935.616405787034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45935.616405787034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45935.616405787034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45935.616405787034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45935.616405787034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45935.616405787034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45935.616405787034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45935.616405787034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45935.616405787034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45935.616405787034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45935.616405787034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45935.616405787034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45935.616405787034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45935.616405787034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45935.616405787034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45935.616405787034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45935.616405787034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45935.616405787034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45935.616405787034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45935.616405787034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45935.616405787034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45935.616405787034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45935.616405787034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45935.616405787034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45935.616405787034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45935.616405787034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45935.616405787034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45935.616405787034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45935.616405787034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45935.616405787034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45935.616405787034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45935.616405787034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45935.616405787034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45935.616405787034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45935.616405787034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45935.616405787034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45935.616405787034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45935.616405787034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45935.616405787034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45935.616405787034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45935.616405787034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45935.616405787034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45935.616405787034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45935.616405787034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45935.616405787034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45935.616405787034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45935.616405787034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45935.616405787034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45935.616405787034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45935.616405787034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45935.616405787034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45935.616405787034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45935.616405787034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45935.616405787034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45935.616405787034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45935.616405787034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45935.616405787034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45935.616405787034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45935.616405787034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45935.616405787034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45935.616405787034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45935.616405787034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45935.616405787034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45935.616405787034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45935.616405787034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45935.616405787034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45935.616405787034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45935.616405787034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45935.616405787034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45935.616405787034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45935.616405787034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45935.616405787034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45935.616405787034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45935.616405787034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45935.616405787034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45935.616405787034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45935.616405787034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45935.616405787034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45935.616405787034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45935.616405787034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45935.616405787034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45935.616405787034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45935.616405787034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45935.616405787034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45935.616405787034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45935.616405787034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45935.616405787034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45935.616405787034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45935.616405787034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45935.616405787034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45935.616405787034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45935.616405787034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45935.616405787034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45935.616405787034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45935.616405787034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45935.616405787034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45935.616405787034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45935.616405787034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45935.616405787034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45935.616405787034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45935.616405787034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45935.616405787034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45935.616405787034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45935.616405787034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45935.616405787034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45935.616405787034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45935.616405787034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45935.616405787034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45935.616405787034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45935.616405787034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45935.616405787034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45935.616405787034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45935.616405787034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45935.616405787034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45935.616405787034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45935.616405787034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45935.616405787034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45935.616405787034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45935.616405787034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45935.616405787034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45935.616405787034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45935.616405787034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45935.616405787034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45935.616405787034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45935.616405787034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45935.616405787034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45935.616405787034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45935.616405787034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45935.616405787034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45935.616405787034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45935.616405787034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45935.616405787034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45935.616405787034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45935.616405787034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45935.616405787034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45935.616405787034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45935.616405787034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45935.616405787034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45935.616405787034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45935.616405787034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45935.616405787034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45935.616405787034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45935.616405787034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45935.616405787034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45935.616405787034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45935.616405787034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45935.616405787034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45935.616405787034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45935.616405787034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45935.616405787034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45935.616405787034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45935.616405787034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45935.616405787034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45935.616405787034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45935.616405787034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45935.616405787034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45935.616405787034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45935.616405787034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45935.616405787034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45935.616405787034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45935.616405787034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45935.616405787034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45935.616405787034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45935.616405787034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45935.616405787034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45935.616405787034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45935.616405787034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45935.616405787034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45935.616405787034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45935.616405787034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45935.616405787034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45935.616405787034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45935.616405787034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45935.616405787034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45935.616405787034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45935.616405787034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45935.616405787034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45935.616405787034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45935.616405787034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45935.616405787034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45935.616405787034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45935.616405787034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45935.616405787034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45935.616405787034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45935.616405787034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45935.616405787034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45935.616405787034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45935.616405787034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45935.616405787034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45935.616405787034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45935.616405787034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45935.616405787034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45935.616405787034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45935.616405787034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45935.616405787034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45935.616405787034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45935.616405787034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45935.616405787034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45935.616405787034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45935.616405787034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45935.616405787034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45935.616405787034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45935.616405787034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45935.616405787034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45935.616405787034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45935.616405787034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45935.616405787034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45935.616405787034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45935.616405787034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45935.616405787034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45935.616405787034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45935.616405787034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45935.616405787034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45935.616405787034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45935.616405787034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45935.616405787034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45935.616405787034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45935.616405787034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45935.616405787034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45935.616405787034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45935.616405787034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45935.616405787034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45935.616405787034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45935.616405787034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45935.616405787034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45935.616405787034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45935.616405787034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45935.616405787034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45935.616405787034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45935.616405787034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45935.616405787034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45935.616405787034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45935.616405787034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45935.616405787034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45935.616405787034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45935.616405787034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45935.616405787034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45935.616405787034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45935.616405787034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45935.616405787034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45935.616405787034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45935.616405787034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45935.616405787034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45935.616405787034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45935.616405787034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45935.616405787034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45935.616405787034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45935.616405787034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45935.616405787034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45935.616405787034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45935.616405787034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45935.616405787034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45935.616405787034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45935.616405787034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45935.616405787034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45935.616405787034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45935.616405787034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45935.616405787034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45935.616405787034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45935.616405787034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45935.616405787034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45935.616405787034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45935.616405787034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45935.616405787034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45935.616405787034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45935.616405787034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45935.616405787034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45935.616405787034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45935.616405787034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45935.616405787034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45935.616405787034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45935.616405787034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45935.616405787034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45935.616405787034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45935.616405787034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45935.616405787034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45935.616405787034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45935.616405787034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45935.616405787034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45935.616405787034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45935.616405787034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45935.616405787034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45935.616405787034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45935.616405787034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45935.616405787034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45935.616405787034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45935.616405787034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45935.616405787034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45935.616405787034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45935.616405787034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45935.616405787034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45935.616405787034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45935.616405787034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45935.616405787034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45935.616405787034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45935.616405787034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45935.616405787034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45935.616405787034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45935.616405787034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45935.616405787034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45935.616405787034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45935.616405787034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45935.616405787034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45935.616405787034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45935.616405787034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45935.616405787034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45935.616405787034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45935.616405787034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45935.616405787034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45935.616405787034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45935.616405787034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45935.616405787034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45935.616405787034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45935.616405787034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45935.616405787034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45935.616405787034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45935.616405787034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45935.616405787034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45935.616405787034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45935.616405787034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45935.616405787034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45935.616405787034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45935.616405787034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45935.616405787034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45935.616405787034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45935.616405787034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45935.616405787034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45935.616405787034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45935.616405787034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45935.616405787034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45935.616405787034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45935.616405787034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45935.616405787034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45935.616405787034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45935.616405787034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45935.616405787034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45935.616405787034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45935.616405787034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45935.616405787034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45935.616405787034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45935.616405787034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45935.616405787034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45935.616405787034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45935.616405787034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45935.616405787034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45935.616405787034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45935.616405787034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45935.616405787034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45935.616405787034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45935.616405787034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45935.616405787034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45935.616405787034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45935.616405787034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45935.616405787034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45935.616405787034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45935.616405787034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45935.616405787034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45935.616405787034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45935.616405787034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45935.616405787034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45935.616405787034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45935.616405787034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45935.616405787034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45935.616405787034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45935.616405787034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45935.616405787034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45935.616405787034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45935.616405787034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45935.616405787034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45935.616405787034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45935.616405787034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45935.616405787034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45935.616405787034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45935.616405787034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45935.616405787034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45935.616405787034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45935.616405787034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45935.616405787034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45935.616405787034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45935.616405787034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45935.616405787034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45935.616405787034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45935.616405787034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45935.616405787034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45935.616405787034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45935.616405787034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45935.616405787034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45935.616405787034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45935.616405787034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45935.616405787034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45935.616405787034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45935.616405787034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45935.616405787034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45935.616405787034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45935.616405787034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45935.616405787034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45935.616405787034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45935.616405787034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45935.616405787034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45935.616405787034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45935.616405787034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45935.616405787034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45935.616405787034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45935.616405787034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45935.616405787034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45935.616405787034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45935.616405787034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45935.616405787034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45935.616405787034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45935.616405787034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45935.616405787034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45935.616405787034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45935.616405787034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45935.616405787034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45935.616405787034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45935.616405787034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45935.616405787034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45935.616405787034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45935.616405787034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45935.616405787034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45935.616405787034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45935.616405787034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45935.616405787034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45935.616405787034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45935.616405787034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45935.616405787034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45935.616405787034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45935.616405787034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45935.616405787034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45935.616405787034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45935.616405787034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45935.616405787034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45935.616405787034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45935.616405787034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45935.616405787034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45935.616405787034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45935.616405787034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45935.616405787034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45935.616405787034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45935.616405787034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45935.616405787034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45935.616405787034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45935.616405787034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45935.616405787034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45935.616405787034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45935.616405787034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45935.616405787034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45935.616405787034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45935.616405787034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45935.616405787034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45935.616405787034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45935.616405787034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45935.616405787034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45935.616405787034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45935.616405787034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45935.616405787034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45935.616405787034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45935.616405787034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45935.616405787034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45935.616405787034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45935.616405787034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45935.616405787034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45935.616405787034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45935.616405787034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45935.616405787034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45935.616405787034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45935.616405787034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45935.616405787034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45935.616405787034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45935.616405787034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45935.616405787034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45935.616405787034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45935.616405787034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45935.616405787034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45935.616405787034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45935.616405787034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45935.616405787034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45935.616405787034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45935.616405787034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45935.616405787034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45935.616405787034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45935.616405787034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45935.616405787034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45935.616405787034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45935.616405787034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45935.616405787034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45935.616405787034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45935.616405787034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45935.616405787034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45935.616405787034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45935.616405787034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45935.616405787034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45935.616405787034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45935.616405787034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45935.616405787034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45935.616405787034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45935.616405787034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45935.616405787034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45935.616405787034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45935.616405787034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45935.616405787034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45935.616405787034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45935.616405787034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45935.616405787034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45935.616405787034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45935.616405787034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45935.616405787034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45935.616405787034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45935.616405787034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45935.616405787034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45935.616405787034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45935.616405787034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45935.616405787034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45935.616405787034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45935.616405787034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45935.616405787034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45935.616405787034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45935.616405787034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45935.616405787034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45935.616405787034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45935.616405787034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45935.616405787034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45935.616405787034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45935.616405787034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45935.616405787034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45935.616405787034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45935.616405787034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45935.616405787034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45935.616405787034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45935.616405787034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45935.616405787034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45935.616405787034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45935.616405787034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45935.616405787034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45935.616405787034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45935.616405787034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45935.616405787034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45935.616405787034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45935.616405787034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45935.616405787034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45935.616405787034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45935.616405787034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45935.616405787034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45935.616405787034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45935.616405787034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45935.616405787034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45935.616405787034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45935.616405787034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45935.616405787034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45935.616405787034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45935.616405787034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45935.616405787034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45935.616405787034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45935.616405787034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45935.616405787034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45935.616405787034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45935.616405787034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45935.616405787034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45935.616405787034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45935.616405787034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45935.616405787034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45935.616405787034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45935.616405787034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45935.616405787034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45935.616405787034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45935.616405787034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45935.616405787034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45935.616405787034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45935.616405787034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45935.616405787034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45935.616405787034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45935.616405787034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45935.616405787034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45935.616405787034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45935.616405787034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45935.616405787034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45935.616405787034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45935.616405787034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45935.616405787034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45935.616405787034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45935.616405787034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45935.616405787034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45935.616405787034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45935.616405787034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45935.616405787034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45935.616405787034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45935.616405787034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45935.616405787034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45935.616405787034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45935.616405787034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45935.616405787034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45935.616405787034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45935.616405787034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45935.616405787034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45935.616405787034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45935.616405787034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45935.616405787034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45935.616405787034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45935.616405787034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45935.616405787034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45935.616405787034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45935.616405787034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45935.616405787034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45935.616405787034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45935.616405787034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45935.616405787034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45935.616405787034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45935.616405787034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45935.616405787034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45935.616405787034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45935.616405787034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45935.616405787034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45935.616405787034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45935.616405787034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45935.616405787034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45935.616405787034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45935.616405787034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45935.616405787034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45935.616405787034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45935.616405787034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45935.616405787034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45935.616405787034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45935.616405787034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45935.616405787034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45935.616405787034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45935.616405787034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45935.616405787034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45935.616405787034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45935.616405787034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45935.616405787034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45935.616405787034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45935.616405787034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45935.616405787034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45935.616405787034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45935.616405787034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45935.616405787034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45935.616405787034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45935.616405787034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45935.616405787034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45935.616405787034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45935.616405787034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45935.616405787034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45935.616405787034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45935.616405787034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45935.616405787034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45935.616405787034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45935.616405787034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45935.616405787034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45935.616405787034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45935.616405787034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45935.616405787034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45935.616405787034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45935.616405787034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45935.616405787034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45935.616405787034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45935.616405787034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45935.616405787034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45935.616405787034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45935.616405787034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45935.616405787034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45935.616405787034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45935.616405787034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45935.616405787034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45935.616405787034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45935.616405787034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45935.616405787034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45935.616405787034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45935.616405787034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45935.616405787034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45935.616405787034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45935.616405787034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45935.616405787034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45935.616405787034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45935.616405787034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45935.616405787034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45935.616405787034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45935.616405787034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45935.616405787034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45935.616405787034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45935.616405787034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45935.616405787034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45935.616405787034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45935.616405787034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45935.616405787034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45935.616405787034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45935.616405787034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45935.616405787034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45935.616405787034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45935.616405787034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45935.616405787034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45935.616405787034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45935.616405787034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45935.616405787034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45935.616405787034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45935.616405787034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45935.616405787034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45935.616405787034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45935.616405787034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45935.616405787034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45935.616405787034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45935.616405787034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45935.616405787034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45935.616405787034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45935.616405787034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45935.616405787034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45935.616405787034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45935.616405787034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45935.616405787034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45935.616405787034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45935.616405787034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45935.616405787034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45935.616405787034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45935.616405787034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45935.616405787034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45935.616405787034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45935.616405787034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45935.616405787034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45935.616405787034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45935.616405787034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45935.616405787034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45935.616405787034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45935.616405787034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45935.616405787034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45935.616405787034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45935.616405787034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45935.616405787034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45935.616405787034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45935.616405787034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45935.616405787034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45935.616405787034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45935.616405787034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45935.616405787034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45935.616405787034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45935.616405787034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45935.616405787034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45935.616405787034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45935.616405787034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45935.616405787034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45935.616405787034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45935.616405787034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45935.616405787034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45935.616405787034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45935.616405787034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45935.616405787034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45935.616405787034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45935.616405787034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45935.616405787034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45935.616405787034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45935.616405787034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45935.616405787034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45935.616405787034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45935.616405787034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45935.616405787034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45935.616405787034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45935.616405787034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45935.616405787034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45935.616405787034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45935.616405787034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45935.616405787034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45935.616405787034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45935.616405787034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45935.616405787034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45935.616405787034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45935.616405787034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45935.616405787034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45935.616405787034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45935.616405787034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45935.616405787034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45935.616405787034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45935.616405787034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45935.616405787034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45935.616405787034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45935.616405787034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45935.616405787034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45935.616405787034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45935.616405787034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45935.616405787034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45935.616405787034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45935.616405787034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45935.616405787034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45935.616405787034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45935.616405787034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45935.616405787034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45935.616405787034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45935.616405787034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45935.616405787034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45935.616405787034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45935.616405787034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45935.616405787034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45935.616405787034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45935.616405787034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45935.616405787034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45935.616405787034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45935.616405787034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45935.616405787034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45935.616405787034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45935.616405787034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45935.616405787034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45935.616405787034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45935.616405787034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45935.616405787034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45935.616405787034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45935.616405787034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45935.616405787034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45935.616405787034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45935.616405787034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45935.616405787034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45935.616405787034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45935.616405787034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45935.616405787034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45935.616405787034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45935.616405787034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45935.616405787034</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F20" sqref="F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232.13568819443753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1</v>
      </c>
      <c r="D3" s="107" t="s">
        <v>34306</v>
      </c>
      <c r="E3" s="112" t="s">
        <v>38964</v>
      </c>
      <c r="F3" s="113">
        <v>45934.995312500003</v>
      </c>
      <c r="G3" s="114">
        <f ca="1">IFERROR(NOW()-F3,"")</f>
        <v>0.62109328703081701</v>
      </c>
      <c r="H3" s="113">
        <v>45934.989328703705</v>
      </c>
      <c r="I3" s="110" t="str">
        <f>IFERROR(VLOOKUP(D3,DB!A:F,6,0),"")</f>
        <v>SCECO</v>
      </c>
      <c r="J3" s="110" t="str">
        <f>IFERROR(VLOOKUP(D3,DB!A:G,7,0),"")</f>
        <v>Dead</v>
      </c>
      <c r="K3" s="115" t="s">
        <v>39059</v>
      </c>
      <c r="L3" s="107" t="str">
        <f>IFERROR(VLOOKUP(D3,DB!A:I,9,0),"")</f>
        <v>Latis</v>
      </c>
    </row>
    <row r="4" spans="1:16" ht="23.25" customHeight="1">
      <c r="A4" s="110" t="s">
        <v>39060</v>
      </c>
      <c r="B4" s="110" t="str">
        <f>IFERROR(VLOOKUP(D4,DB!A:K,11,0),"")</f>
        <v>R4</v>
      </c>
      <c r="C4" s="111">
        <v>2</v>
      </c>
      <c r="D4" s="107" t="s">
        <v>25891</v>
      </c>
      <c r="E4" s="112" t="s">
        <v>38964</v>
      </c>
      <c r="F4" s="113">
        <v>45935.156944444447</v>
      </c>
      <c r="G4" s="114">
        <f ca="1">IFERROR(NOW()-F4,"")</f>
        <v>0.45946134258701932</v>
      </c>
      <c r="H4" s="113">
        <v>45935.07104166667</v>
      </c>
      <c r="I4" s="110" t="str">
        <f>IFERROR(VLOOKUP(D4,DB!A:F,6,0),"")</f>
        <v>Generator-SG</v>
      </c>
      <c r="J4" s="110" t="str">
        <f>IFERROR(VLOOKUP(D4,DB!A:G,7,0),"")</f>
        <v>Good</v>
      </c>
      <c r="K4" s="115" t="s">
        <v>39061</v>
      </c>
      <c r="L4" s="107" t="str">
        <f>IFERROR(VLOOKUP(D4,DB!A:I,9,0),"")</f>
        <v>Latis</v>
      </c>
    </row>
    <row r="5" spans="1:16" ht="15" customHeight="1">
      <c r="A5" s="110" t="s">
        <v>39062</v>
      </c>
      <c r="B5" s="110" t="str">
        <f>IFERROR(VLOOKUP(D5,DB!A:K,11,0),"")</f>
        <v>R4</v>
      </c>
      <c r="C5" s="111">
        <v>3</v>
      </c>
      <c r="D5" s="107" t="s">
        <v>35137</v>
      </c>
      <c r="E5" s="112" t="s">
        <v>38964</v>
      </c>
      <c r="F5" s="113">
        <v>45935.523263888892</v>
      </c>
      <c r="G5" s="114">
        <f ca="1">IFERROR(NOW()-F5,"")</f>
        <v>9.3141898141766433E-2</v>
      </c>
      <c r="H5" s="113">
        <v>45935.516099537039</v>
      </c>
      <c r="I5" s="110" t="str">
        <f>IFERROR(VLOOKUP(D5,DB!A:F,6,0),"")</f>
        <v>Generator-SG</v>
      </c>
      <c r="J5" s="110" t="str">
        <f>IFERROR(VLOOKUP(D5,DB!A:G,7,0),"")</f>
        <v>Dead</v>
      </c>
      <c r="K5" s="115" t="s">
        <v>39063</v>
      </c>
      <c r="L5" s="107" t="str">
        <f>IFERROR(VLOOKUP(D5,DB!A:I,9,0),"")</f>
        <v>Latis</v>
      </c>
    </row>
    <row r="6" spans="1:16" ht="15" customHeight="1">
      <c r="A6" s="110" t="s">
        <v>39064</v>
      </c>
      <c r="B6" s="110" t="str">
        <f>IFERROR(VLOOKUP(D6,DB!A:K,11,0),"")</f>
        <v>R4</v>
      </c>
      <c r="C6" s="111">
        <v>2</v>
      </c>
      <c r="D6" s="107" t="s">
        <v>34438</v>
      </c>
      <c r="E6" s="112" t="s">
        <v>38964</v>
      </c>
      <c r="F6" s="113">
        <v>45935.602662037039</v>
      </c>
      <c r="G6" s="114">
        <f ca="1">IFERROR(NOW()-F6,"")</f>
        <v>1.3743749994318932E-2</v>
      </c>
      <c r="H6" s="113">
        <v>45935.597002314818</v>
      </c>
      <c r="I6" s="110" t="str">
        <f>IFERROR(VLOOKUP(D6,DB!A:F,6,0),"")</f>
        <v>Generator-SG</v>
      </c>
      <c r="J6" s="110" t="str">
        <f>IFERROR(VLOOKUP(D6,DB!A:G,7,0),"")</f>
        <v>Vandalized</v>
      </c>
      <c r="K6" s="115" t="s">
        <v>39065</v>
      </c>
      <c r="L6" s="107" t="str">
        <f>IFERROR(VLOOKUP(D6,DB!A:I,9,0),"")</f>
        <v>Latis</v>
      </c>
    </row>
    <row r="7" spans="1:16" ht="15" customHeight="1">
      <c r="A7" s="110"/>
      <c r="B7" s="110" t="str">
        <f>IFERROR(VLOOKUP(D7,DB!A:K,11,0),"")</f>
        <v/>
      </c>
      <c r="C7" s="111"/>
      <c r="D7" s="107"/>
      <c r="E7" s="112"/>
      <c r="F7" s="113"/>
      <c r="G7" s="114">
        <f ca="1">IFERROR(NOW()-F7,"")</f>
        <v>45935.616405787034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45935.616405787034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45935.616405787034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45935.616405787034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45935.616405787034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45935.616405787034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45935.616405787034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45935.616405787034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45935.616405787034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45935.616405787034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45935.616405787034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45935.616405787034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45935.616405787034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45935.616405787034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45935.616405787034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45935.616405787034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45935.616405787034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45935.616405787034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45935.616405787034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45935.616405787034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45935.616405787034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45935.616405787034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45935.616405787034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45935.616405787034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45935.616405787034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45935.616405787034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45935.616405787034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45935.616405787034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45935.616405787034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45935.616405787034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45935.616405787034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45935.616405787034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45935.616405787034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45935.616405787034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45935.616405787034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45935.616405787034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45935.616405787034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45935.616405787034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45935.616405787034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45935.616405787034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45935.616405787034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45935.616405787034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45935.616405787034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45935.616405787034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45935.616405787034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45935.616405787034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45935.616405787034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45935.616405787034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45935.616405787034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45935.616405787034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45935.616405787034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45935.616405787034</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43.784345601845416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9.4275284722170909</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45935.616405787034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45935.616405787034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45935.616405787034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45935.616405787034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45935.616405787034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45935.616405787034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45935.616405787034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45935.616405787034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45935.616405787034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45935.616405787034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45935.616405787034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45935.616405787034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45935.616405787034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45935.616405787034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45935.616405787034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45935.616405787034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45935.616405787034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45935.616405787034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45935.616405787034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45935.616405787034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45935.616405787034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45935.616405787034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45935.616405787034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45935.616405787034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45935.616405787034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45935.616405787034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45935.616405787034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45935.616405787034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45935.616405787034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45935.616405787034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45935.616405787034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45935.616405787034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45935.616405787034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45935.616405787034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45935.616405787034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45935.616405787034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45935.616405787034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45935.616405787034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45935.616405787034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45935.616405787034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45935.616405787034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45935.616405787034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45935.616405787034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45935.616405787034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45935.616405787034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45935.616405787034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45935.616405787034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45935.616405787034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45935.616405787034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45935.616405787034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45935.616405787034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45935.616405787034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45935.616405787034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45935.616405787034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45935.616405787034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45935.616405787034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45935.616405787034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45935.616405787034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45935.616405787034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45935.616405787034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45935.616405787034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45935.616405787034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45935.616405787034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45935.616405787034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45935.616405787034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45935.616405787034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45935.616405787034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45935.616405787034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45935.616405787034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45935.616405787034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45935.616405787034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45935.616405787034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45935.616405787034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45935.616405787034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45935.616405787034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45935.616405787034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45935.616405787034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45935.616405787034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45935.616405787034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45935.616405787034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45935.616405787034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45935.616405787034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45935.616405787034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45935.616405787034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45935.616405787034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45935.616405787034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45935.616405787034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45935.616405787034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45935.616405787034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45935.616405787034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45935.616405787034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45935.616405787034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45935.616405787034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45935.616405787034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45935.616405787034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45935.616405787034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45935.616405787034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45935.616405787034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45935.616405787034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45935.616405787034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45935.616405787034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45935.616405787034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45935.616405787034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45935.616405787034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45935.616405787034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45935.616405787034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45935.616405787034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45935.616405787034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45935.616405787034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45935.616405787034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45935.616405787034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45935.616405787034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45935.616405787034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45935.616405787034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45935.616405787034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45935.616405787034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45935.616405787034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45935.616405787034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45935.616405787034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45935.616405787034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45935.616405787034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45935.616405787034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45935.616405787034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45935.616405787034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45935.616405787034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45935.616405787034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45935.616405787034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45935.616405787034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45935.616405787034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45935.616405787034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45935.616405787034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45935.616405787034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45935.616405787034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45935.616405787034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45935.616405787034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45935.616405787034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45935.616405787034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45935.616405787034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45935.616405787034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45935.616405787034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45935.616405787034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45935.616405787034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45935.616405787034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45935.616405787034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45935.616405787034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45935.616405787034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45935.616405787034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45935.616405787034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45935.616405787034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45935.616405787034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45935.616405787034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45935.616405787034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45935.616405787034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45935.616405787034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45935.616405787034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45935.616405787034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45935.616405787034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45935.616405787034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45935.616405787034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45935.616405787034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45935.616405787034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45935.616405787034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45935.616405787034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45935.616405787034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45935.616405787034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45935.616405787034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45935.616405787034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45935.616405787034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45935.616405787034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45935.616405787034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45935.616405787034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45935.616405787034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45935.616405787034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45935.616405787034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45935.616405787034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45935.616405787034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8.8435585648112465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45935.616405787034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1.7354335648124106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1.9110817129621864</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0.67416041666001547</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39078</v>
      </c>
      <c r="B7" s="120" t="str">
        <f>IFERROR(VLOOKUP(D7,DB!A:K,11,0),"")</f>
        <v>R6</v>
      </c>
      <c r="C7" s="137">
        <v>1</v>
      </c>
      <c r="D7" s="120" t="s">
        <v>32665</v>
      </c>
      <c r="E7" s="137" t="s">
        <v>38964</v>
      </c>
      <c r="F7" s="139">
        <v>45935.561643518522</v>
      </c>
      <c r="G7" s="89">
        <f ca="1">IFERROR(NOW()-F7,"-")</f>
        <v>5.4762268511694856E-2</v>
      </c>
      <c r="H7" s="139">
        <v>45935.555879629632</v>
      </c>
      <c r="I7" s="120" t="str">
        <f>IFERROR(VLOOKUP(D7,DB!A:F,6,0),"")</f>
        <v>Generator-SG</v>
      </c>
      <c r="J7" s="120" t="str">
        <f>IFERROR(VLOOKUP(D7,DB!A:G,7,0),"")</f>
        <v>Dead</v>
      </c>
      <c r="K7" s="137" t="s">
        <v>39079</v>
      </c>
      <c r="L7" s="126" t="str">
        <f>IFERROR(VLOOKUP(D7,DB!A:I,9,0),"")</f>
        <v>Latis</v>
      </c>
    </row>
    <row r="8" spans="1:16383" ht="31.5" customHeight="1">
      <c r="A8" s="121"/>
      <c r="B8" s="120" t="str">
        <f>IFERROR(VLOOKUP(D8,DB!A:K,11,0),"")</f>
        <v/>
      </c>
      <c r="C8" s="137"/>
      <c r="D8" s="120"/>
      <c r="E8" s="137"/>
      <c r="F8" s="137"/>
      <c r="G8" s="89">
        <f ca="1">IFERROR(NOW()-F8,"-")</f>
        <v>45935.616405787034</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9"/>
      <c r="E9" s="123"/>
      <c r="F9" s="124"/>
      <c r="G9" s="89">
        <f ca="1">IFERROR(NOW()-F9,"-")</f>
        <v>45935.616405787034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45935.616405787034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45935.616405787034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45935.616405787034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45935.616405787034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45935.616405787034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45935.616405787034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45935.616405787034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45935.616405787034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45935.616405787034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45935.616405787034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45935.616405787034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45935.616405787034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45935.616405787034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45935.616405787034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45935.616405787034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45935.616405787034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45935.616405787034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45935.616405787034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45935.616405787034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45935.616405787034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45935.616405787034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45935.616405787034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45935.616405787034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45935.616405787034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45935.616405787034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45935.616405787034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45935.616405787034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45935.616405787034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45935.616405787034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45935.616405787034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45935.616405787034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45935.616405787034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45935.616405787034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45935.616405787034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45935.616405787034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45935.616405787034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45935.616405787034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45935.616405787034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45935.616405787034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45935.616405787034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45935.616405787034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45935.616405787034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45935.616405787034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45935.616405787034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45935.616405787034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45935.616405787034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45935.616405787034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45935.616405787034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45935.616405787034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45935.616405787034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45935.616405787034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45935.616405787034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45935.616405787034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45935.616405787034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45935.616405787034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45935.616405787034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45935.616405787034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45935.616405787034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45935.616405787034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45935.616405787034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45935.616405787034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45935.616405787034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45935.616405787034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45935.616405787034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45935.616405787034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45935.616405787034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45935.616405787034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45935.616405787034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45935.616405787034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45935.616405787034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45935.616405787034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45935.616405787034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45935.616405787034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45935.616405787034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45935.616405787034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45935.616405787034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45935.616405787034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45935.616405787034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45935.616405787034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45935.616405787034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45935.616405787034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45935.616405787034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45935.616405787034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45935.616405787034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45935.616405787034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45935.616405787034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45935.616405787034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45935.616405787034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45935.616405787034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45935.616405787034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45935.616405787034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45935.616405787034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45935.616405787034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45935.616405787034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45935.616405787034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45935.616405787034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45935.616405787034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45935.616405787034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45935.616405787034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45935.616405787034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45935.616405787034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45935.616405787034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45935.616405787034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45935.616405787034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45935.616405787034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45935.616405787034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45935.616405787034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45935.616405787034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45935.616405787034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45935.616405787034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45935.616405787034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45935.616405787034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45935.616405787034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45935.616405787034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45935.616405787034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45935.616405787034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45935.616405787034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45935.616405787034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45935.616405787034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45935.616405787034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45935.616405787034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45935.616405787034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45935.616405787034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45935.616405787034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45935.616405787034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45935.616405787034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45935.616405787034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45935.616405787034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45935.616405787034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45935.616405787034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45935.616405787034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45935.616405787034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45935.616405787034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45935.616405787034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45935.616405787034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45935.616405787034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45935.616405787034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45935.616405787034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45935.616405787034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45935.616405787034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45935.616405787034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45935.616405787034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45935.616405787034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45935.616405787034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45935.616405787034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45935.616405787034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45935.616405787034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45935.616405787034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45935.616405787034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45935.616405787034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45935.616405787034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45935.616405787034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45935.616405787034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45935.616405787034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45935.616405787034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45935.616405787034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45935.616405787034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45935.616405787034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45935.616405787034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45935.616405787034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45935.616405787034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45935.616405787034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45935.616405787034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45935.616405787034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45935.616405787034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45935.616405787034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45935.616405787034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45935.616405787034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45935.616405787034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45935.616405787034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45935.616405787034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45935.616405787034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45935.616405787034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45935.616405787034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45935.616405787034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45935.616405787034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45935.616405787034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45935.616405787034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45935.616405787034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45935.616405787034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45935.616405787034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45935.616405787034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45935.616405787034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45935.616405787034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45935.616405787034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45935.616405787034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45935.616405787034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45935.616405787034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45935.616405787034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45935.616405787034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45935.616405787034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45935.616405787034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45935.616405787034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45935.616405787034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45935.616405787034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45935.616405787034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45935.616405787034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45935.616405787034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45935.616405787034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45935.616405787034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45935.616405787034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45935.616405787034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45935.616405787034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45935.616405787034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45935.616405787034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45935.616405787034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45935.616405787034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45935.616405787034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45935.616405787034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45935.616405787034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45935.616405787034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45935.616405787034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45935.616405787034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45935.616405787034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45935.616405787034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45935.616405787034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45935.616405787034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45935.616405787034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45935.616405787034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45935.616405787034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45935.616405787034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45935.616405787034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45935.616405787034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45935.616405787034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45935.616405787034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45935.616405787034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45935.616405787034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45935.616405787034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45935.616405787034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45935.616405787034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45935.616405787034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45935.616405787034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45935.616405787034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45935.616405787034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45935.616405787034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45935.616405787034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45935.616405787034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45935.616405787034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45935.616405787034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45935.616405787034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45935.616405787034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45935.616405787034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45935.616405787034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45935.616405787034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45935.616405787034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45935.616405787034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45935.616405787034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45935.616405787034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45935.616405787034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45935.616405787034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45935.616405787034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45935.616405787034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45935.616405787034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45935.616405787034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45935.616405787034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45935.616405787034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45935.616405787034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45935.616405787034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45935.616405787034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45935.616405787034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45935.616405787034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45935.616405787034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45935.616405787034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45935.616405787034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45935.616405787034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45935.616405787034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45935.616405787034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45935.616405787034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45935.616405787034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45935.616405787034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45935.616405787034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45935.616405787034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45935.616405787034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45935.616405787034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45935.616405787034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45935.616405787034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45935.616405787034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45935.616405787034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45935.616405787034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45935.616405787034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45935.616405787034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45935.616405787034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45935.616405787034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45935.616405787034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45935.616405787034</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2025-10-05T11:47:44Z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